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ensic Resources\Ruby, Matt\Website Stuff\NCSCL\AA SCL Excel Sheets\DNA Database\Forms\"/>
    </mc:Choice>
  </mc:AlternateContent>
  <bookViews>
    <workbookView xWindow="0" yWindow="0" windowWidth="19200" windowHeight="11595" tabRatio="913"/>
  </bookViews>
  <sheets>
    <sheet name="3500xL Plate Map" sheetId="2" r:id="rId1"/>
    <sheet name="3500xL Import Sheet" sheetId="18" r:id="rId2"/>
    <sheet name="Blank-RA" sheetId="15" r:id="rId3"/>
  </sheets>
  <definedNames>
    <definedName name="_xlnm.Print_Area" localSheetId="0">'3500xL Plate Map'!$A$1:$N$19</definedName>
    <definedName name="Thermalcyclers">'3500xL Plate Map'!$B$25:$C$29</definedName>
  </definedNames>
  <calcPr calcId="152511"/>
</workbook>
</file>

<file path=xl/calcChain.xml><?xml version="1.0" encoding="utf-8"?>
<calcChain xmlns="http://schemas.openxmlformats.org/spreadsheetml/2006/main">
  <c r="F4" i="18" l="1"/>
  <c r="A4" i="18" l="1"/>
  <c r="B102" i="18"/>
  <c r="C102" i="18" s="1"/>
  <c r="B101" i="18"/>
  <c r="C101" i="18" s="1"/>
  <c r="B100" i="18"/>
  <c r="C100" i="18" s="1"/>
  <c r="B99" i="18"/>
  <c r="C99" i="18" s="1"/>
  <c r="B98" i="18"/>
  <c r="C98" i="18" s="1"/>
  <c r="B97" i="18"/>
  <c r="C97" i="18" s="1"/>
  <c r="B96" i="18"/>
  <c r="C96" i="18" s="1"/>
  <c r="B95" i="18"/>
  <c r="C95" i="18" s="1"/>
  <c r="B94" i="18"/>
  <c r="C94" i="18" s="1"/>
  <c r="B93" i="18"/>
  <c r="C93" i="18" s="1"/>
  <c r="B92" i="18"/>
  <c r="C92" i="18" s="1"/>
  <c r="B91" i="18"/>
  <c r="C91" i="18" s="1"/>
  <c r="B90" i="18"/>
  <c r="C90" i="18" s="1"/>
  <c r="B89" i="18"/>
  <c r="C89" i="18" s="1"/>
  <c r="B88" i="18"/>
  <c r="C88" i="18" s="1"/>
  <c r="B87" i="18"/>
  <c r="C87" i="18" s="1"/>
  <c r="B86" i="18"/>
  <c r="C86" i="18" s="1"/>
  <c r="B85" i="18"/>
  <c r="C85" i="18" s="1"/>
  <c r="B84" i="18"/>
  <c r="C84" i="18" s="1"/>
  <c r="B83" i="18"/>
  <c r="C83" i="18" s="1"/>
  <c r="B82" i="18"/>
  <c r="C82" i="18" s="1"/>
  <c r="B81" i="18"/>
  <c r="C81" i="18" s="1"/>
  <c r="B80" i="18"/>
  <c r="C80" i="18" s="1"/>
  <c r="B79" i="18"/>
  <c r="C79" i="18" s="1"/>
  <c r="B78" i="18"/>
  <c r="C78" i="18" s="1"/>
  <c r="B77" i="18"/>
  <c r="C77" i="18" s="1"/>
  <c r="B76" i="18"/>
  <c r="C76" i="18" s="1"/>
  <c r="B75" i="18"/>
  <c r="C75" i="18" s="1"/>
  <c r="B74" i="18"/>
  <c r="C74" i="18" s="1"/>
  <c r="B73" i="18"/>
  <c r="C73" i="18" s="1"/>
  <c r="B72" i="18"/>
  <c r="C72" i="18" s="1"/>
  <c r="B71" i="18"/>
  <c r="C71" i="18" s="1"/>
  <c r="B70" i="18"/>
  <c r="C70" i="18" s="1"/>
  <c r="B69" i="18"/>
  <c r="C69" i="18" s="1"/>
  <c r="B68" i="18"/>
  <c r="C68" i="18" s="1"/>
  <c r="B67" i="18"/>
  <c r="C67" i="18" s="1"/>
  <c r="B66" i="18"/>
  <c r="C66" i="18" s="1"/>
  <c r="B65" i="18"/>
  <c r="C65" i="18" s="1"/>
  <c r="B64" i="18"/>
  <c r="C64" i="18" s="1"/>
  <c r="B63" i="18"/>
  <c r="C63" i="18" s="1"/>
  <c r="B62" i="18"/>
  <c r="C62" i="18" s="1"/>
  <c r="B61" i="18"/>
  <c r="C61" i="18" s="1"/>
  <c r="B60" i="18"/>
  <c r="C60" i="18" s="1"/>
  <c r="B59" i="18"/>
  <c r="C59" i="18" s="1"/>
  <c r="B58" i="18"/>
  <c r="C58" i="18" s="1"/>
  <c r="B57" i="18"/>
  <c r="C57" i="18" s="1"/>
  <c r="B56" i="18"/>
  <c r="C56" i="18" s="1"/>
  <c r="B55" i="18"/>
  <c r="C55" i="18" s="1"/>
  <c r="B54" i="18"/>
  <c r="C54" i="18" s="1"/>
  <c r="B53" i="18"/>
  <c r="C53" i="18" s="1"/>
  <c r="B52" i="18"/>
  <c r="C52" i="18" s="1"/>
  <c r="B51" i="18"/>
  <c r="C51" i="18" s="1"/>
  <c r="B50" i="18"/>
  <c r="C50" i="18" s="1"/>
  <c r="B49" i="18"/>
  <c r="C49" i="18" s="1"/>
  <c r="B48" i="18"/>
  <c r="C48" i="18" s="1"/>
  <c r="B47" i="18"/>
  <c r="C47" i="18" s="1"/>
  <c r="B46" i="18"/>
  <c r="C46" i="18" s="1"/>
  <c r="B45" i="18"/>
  <c r="C45" i="18" s="1"/>
  <c r="B44" i="18"/>
  <c r="C44" i="18" s="1"/>
  <c r="B43" i="18"/>
  <c r="C43" i="18" s="1"/>
  <c r="B42" i="18"/>
  <c r="C42" i="18" s="1"/>
  <c r="B41" i="18"/>
  <c r="C41" i="18" s="1"/>
  <c r="B40" i="18"/>
  <c r="C40" i="18" s="1"/>
  <c r="B39" i="18"/>
  <c r="C39" i="18" s="1"/>
  <c r="B38" i="18"/>
  <c r="C38" i="18" s="1"/>
  <c r="B37" i="18"/>
  <c r="C37" i="18" s="1"/>
  <c r="B36" i="18"/>
  <c r="C36" i="18" s="1"/>
  <c r="B35" i="18"/>
  <c r="C35" i="18" s="1"/>
  <c r="B34" i="18"/>
  <c r="C34" i="18" s="1"/>
  <c r="B33" i="18"/>
  <c r="C33" i="18" s="1"/>
  <c r="B32" i="18"/>
  <c r="C32" i="18" s="1"/>
  <c r="B31" i="18"/>
  <c r="C31" i="18" s="1"/>
  <c r="B30" i="18"/>
  <c r="C30" i="18" s="1"/>
  <c r="B29" i="18"/>
  <c r="C29" i="18" s="1"/>
  <c r="B28" i="18"/>
  <c r="C28" i="18" s="1"/>
  <c r="B27" i="18"/>
  <c r="C27" i="18" s="1"/>
  <c r="B26" i="18"/>
  <c r="C26" i="18" s="1"/>
  <c r="B25" i="18"/>
  <c r="C25" i="18" s="1"/>
  <c r="B24" i="18"/>
  <c r="C24" i="18" s="1"/>
  <c r="B23" i="18"/>
  <c r="C23" i="18" s="1"/>
  <c r="B22" i="18"/>
  <c r="C22" i="18" s="1"/>
  <c r="B21" i="18"/>
  <c r="C21" i="18" s="1"/>
  <c r="B20" i="18"/>
  <c r="C20" i="18" s="1"/>
  <c r="B19" i="18"/>
  <c r="C19" i="18" s="1"/>
  <c r="B18" i="18"/>
  <c r="C18" i="18" s="1"/>
  <c r="B17" i="18"/>
  <c r="C17" i="18" s="1"/>
  <c r="B16" i="18"/>
  <c r="C16" i="18" s="1"/>
  <c r="B15" i="18"/>
  <c r="C15" i="18" s="1"/>
  <c r="B14" i="18"/>
  <c r="C14" i="18" s="1"/>
  <c r="B13" i="18"/>
  <c r="C13" i="18" s="1"/>
  <c r="B12" i="18"/>
  <c r="C12" i="18" s="1"/>
  <c r="B11" i="18"/>
  <c r="C11" i="18" s="1"/>
  <c r="B10" i="18"/>
  <c r="C10" i="18" s="1"/>
  <c r="B9" i="18"/>
  <c r="C9" i="18" s="1"/>
  <c r="B8" i="18"/>
  <c r="C8" i="18" s="1"/>
  <c r="B7" i="18"/>
  <c r="C7" i="18" s="1"/>
  <c r="F9" i="18" l="1"/>
  <c r="F21" i="18"/>
  <c r="F37" i="18"/>
  <c r="F53" i="18"/>
  <c r="F8" i="18"/>
  <c r="F12" i="18"/>
  <c r="F16" i="18"/>
  <c r="F20" i="18"/>
  <c r="F24" i="18"/>
  <c r="F28" i="18"/>
  <c r="F32" i="18"/>
  <c r="F36" i="18"/>
  <c r="F40" i="18"/>
  <c r="F44" i="18"/>
  <c r="F48" i="18"/>
  <c r="D52" i="18"/>
  <c r="F52" i="18"/>
  <c r="F56" i="18"/>
  <c r="F60" i="18"/>
  <c r="F64" i="18"/>
  <c r="F68" i="18"/>
  <c r="F72" i="18"/>
  <c r="F76" i="18"/>
  <c r="F80" i="18"/>
  <c r="F84" i="18"/>
  <c r="F88" i="18"/>
  <c r="F92" i="18"/>
  <c r="F96" i="18"/>
  <c r="F100" i="18"/>
  <c r="F25" i="18"/>
  <c r="F41" i="18"/>
  <c r="F49" i="18"/>
  <c r="F65" i="18"/>
  <c r="F73" i="18"/>
  <c r="F85" i="18"/>
  <c r="F97" i="18"/>
  <c r="F10" i="18"/>
  <c r="F22" i="18"/>
  <c r="F34" i="18"/>
  <c r="F42" i="18"/>
  <c r="F46" i="18"/>
  <c r="F50" i="18"/>
  <c r="F54" i="18"/>
  <c r="F58" i="18"/>
  <c r="F62" i="18"/>
  <c r="F66" i="18"/>
  <c r="F70" i="18"/>
  <c r="F74" i="18"/>
  <c r="F78" i="18"/>
  <c r="F82" i="18"/>
  <c r="F86" i="18"/>
  <c r="F90" i="18"/>
  <c r="F94" i="18"/>
  <c r="F98" i="18"/>
  <c r="F102" i="18"/>
  <c r="F13" i="18"/>
  <c r="F17" i="18"/>
  <c r="F29" i="18"/>
  <c r="F33" i="18"/>
  <c r="F45" i="18"/>
  <c r="F57" i="18"/>
  <c r="F61" i="18"/>
  <c r="F69" i="18"/>
  <c r="F77" i="18"/>
  <c r="F81" i="18"/>
  <c r="F89" i="18"/>
  <c r="F93" i="18"/>
  <c r="F101" i="18"/>
  <c r="F14" i="18"/>
  <c r="F18" i="18"/>
  <c r="F26" i="18"/>
  <c r="F30" i="18"/>
  <c r="F38" i="18"/>
  <c r="F7" i="18"/>
  <c r="F11" i="18"/>
  <c r="F15" i="18"/>
  <c r="F19" i="18"/>
  <c r="F23" i="18"/>
  <c r="F27" i="18"/>
  <c r="F31" i="18"/>
  <c r="F35" i="18"/>
  <c r="F39" i="18"/>
  <c r="F43" i="18"/>
  <c r="D47" i="18"/>
  <c r="F47" i="18"/>
  <c r="F51" i="18"/>
  <c r="F55" i="18"/>
  <c r="F59" i="18"/>
  <c r="D63" i="18"/>
  <c r="F63" i="18"/>
  <c r="F67" i="18"/>
  <c r="F71" i="18"/>
  <c r="F75" i="18"/>
  <c r="F79" i="18"/>
  <c r="F83" i="18"/>
  <c r="F87" i="18"/>
  <c r="F91" i="18"/>
  <c r="F95" i="18"/>
  <c r="F99" i="18"/>
  <c r="D7" i="18"/>
  <c r="D84" i="18"/>
  <c r="D13" i="18"/>
  <c r="D16" i="18"/>
  <c r="E32" i="18"/>
  <c r="D40" i="18"/>
  <c r="E84" i="18"/>
  <c r="D56" i="18"/>
  <c r="D96" i="18"/>
  <c r="E85" i="18"/>
  <c r="D37" i="18"/>
  <c r="D100" i="18"/>
  <c r="E58" i="18"/>
  <c r="E86" i="18"/>
  <c r="D68" i="18"/>
  <c r="D80" i="18"/>
  <c r="D36" i="18"/>
  <c r="D33" i="18"/>
  <c r="D12" i="18"/>
  <c r="D76" i="18"/>
  <c r="E7" i="18"/>
  <c r="E13" i="18"/>
  <c r="D21" i="18"/>
  <c r="E21" i="18"/>
  <c r="D29" i="18"/>
  <c r="E29" i="18"/>
  <c r="E37" i="18"/>
  <c r="E45" i="18"/>
  <c r="E53" i="18"/>
  <c r="E57" i="18"/>
  <c r="E65" i="18"/>
  <c r="E73" i="18"/>
  <c r="E81" i="18"/>
  <c r="E89" i="18"/>
  <c r="E93" i="18"/>
  <c r="E101" i="18"/>
  <c r="D57" i="18"/>
  <c r="E10" i="18"/>
  <c r="E18" i="18"/>
  <c r="E26" i="18"/>
  <c r="E34" i="18"/>
  <c r="E38" i="18"/>
  <c r="E46" i="18"/>
  <c r="E50" i="18"/>
  <c r="E54" i="18"/>
  <c r="E62" i="18"/>
  <c r="E66" i="18"/>
  <c r="E70" i="18"/>
  <c r="E74" i="18"/>
  <c r="E78" i="18"/>
  <c r="E82" i="18"/>
  <c r="E90" i="18"/>
  <c r="E94" i="18"/>
  <c r="E98" i="18"/>
  <c r="E102" i="18"/>
  <c r="D53" i="18"/>
  <c r="E11" i="18"/>
  <c r="E15" i="18"/>
  <c r="E19" i="18"/>
  <c r="E23" i="18"/>
  <c r="E27" i="18"/>
  <c r="D31" i="18"/>
  <c r="E31" i="18"/>
  <c r="E35" i="18"/>
  <c r="E39" i="18"/>
  <c r="E43" i="18"/>
  <c r="E47" i="18"/>
  <c r="E51" i="18"/>
  <c r="E55" i="18"/>
  <c r="E59" i="18"/>
  <c r="E63" i="18"/>
  <c r="E67" i="18"/>
  <c r="E71" i="18"/>
  <c r="D75" i="18"/>
  <c r="E75" i="18"/>
  <c r="E79" i="18"/>
  <c r="E83" i="18"/>
  <c r="E87" i="18"/>
  <c r="D91" i="18"/>
  <c r="E91" i="18"/>
  <c r="E95" i="18"/>
  <c r="E99" i="18"/>
  <c r="E9" i="18"/>
  <c r="E17" i="18"/>
  <c r="D25" i="18"/>
  <c r="E25" i="18"/>
  <c r="E33" i="18"/>
  <c r="E41" i="18"/>
  <c r="E49" i="18"/>
  <c r="E61" i="18"/>
  <c r="E69" i="18"/>
  <c r="E77" i="18"/>
  <c r="E97" i="18"/>
  <c r="D45" i="18"/>
  <c r="E14" i="18"/>
  <c r="E22" i="18"/>
  <c r="E30" i="18"/>
  <c r="E42" i="18"/>
  <c r="D17" i="18"/>
  <c r="D41" i="18"/>
  <c r="D61" i="18"/>
  <c r="D8" i="18"/>
  <c r="E8" i="18"/>
  <c r="E12" i="18"/>
  <c r="E16" i="18"/>
  <c r="E20" i="18"/>
  <c r="E24" i="18"/>
  <c r="E28" i="18"/>
  <c r="E36" i="18"/>
  <c r="E40" i="18"/>
  <c r="D44" i="18"/>
  <c r="E44" i="18"/>
  <c r="D48" i="18"/>
  <c r="E48" i="18"/>
  <c r="E52" i="18"/>
  <c r="E56" i="18"/>
  <c r="D60" i="18"/>
  <c r="E60" i="18"/>
  <c r="D64" i="18"/>
  <c r="E64" i="18"/>
  <c r="E68" i="18"/>
  <c r="D72" i="18"/>
  <c r="E72" i="18"/>
  <c r="E76" i="18"/>
  <c r="E80" i="18"/>
  <c r="D88" i="18"/>
  <c r="E88" i="18"/>
  <c r="D92" i="18"/>
  <c r="E92" i="18"/>
  <c r="E96" i="18"/>
  <c r="E100" i="18"/>
  <c r="D19" i="18"/>
  <c r="D43" i="18"/>
  <c r="D59" i="18"/>
  <c r="D67" i="18"/>
  <c r="D79" i="18"/>
  <c r="D95" i="18"/>
  <c r="D15" i="18"/>
  <c r="D27" i="18"/>
  <c r="D39" i="18"/>
  <c r="D55" i="18"/>
  <c r="D83" i="18"/>
  <c r="D99" i="18"/>
  <c r="D9" i="18"/>
  <c r="D11" i="18"/>
  <c r="D35" i="18"/>
  <c r="D49" i="18"/>
  <c r="D51" i="18"/>
  <c r="D23" i="18"/>
  <c r="D71" i="18"/>
  <c r="D87" i="18"/>
  <c r="D10" i="18"/>
  <c r="D14" i="18"/>
  <c r="D20" i="18"/>
  <c r="D24" i="18"/>
  <c r="D28" i="18"/>
  <c r="D32" i="18"/>
  <c r="D66" i="18"/>
  <c r="D77" i="18"/>
  <c r="D82" i="18"/>
  <c r="D93" i="18"/>
  <c r="D98" i="18"/>
  <c r="D65" i="18"/>
  <c r="D70" i="18"/>
  <c r="D81" i="18"/>
  <c r="D86" i="18"/>
  <c r="D97" i="18"/>
  <c r="D102" i="18"/>
  <c r="D69" i="18"/>
  <c r="D74" i="18"/>
  <c r="D85" i="18"/>
  <c r="D90" i="18"/>
  <c r="D101" i="18"/>
  <c r="D18" i="18"/>
  <c r="D22" i="18"/>
  <c r="D26" i="18"/>
  <c r="D30" i="18"/>
  <c r="D34" i="18"/>
  <c r="D38" i="18"/>
  <c r="D42" i="18"/>
  <c r="D46" i="18"/>
  <c r="D50" i="18"/>
  <c r="D54" i="18"/>
  <c r="D58" i="18"/>
  <c r="D62" i="18"/>
  <c r="D73" i="18"/>
  <c r="D78" i="18"/>
  <c r="D89" i="18"/>
  <c r="D94" i="18"/>
</calcChain>
</file>

<file path=xl/sharedStrings.xml><?xml version="1.0" encoding="utf-8"?>
<sst xmlns="http://schemas.openxmlformats.org/spreadsheetml/2006/main" count="677" uniqueCount="182">
  <si>
    <t>A</t>
  </si>
  <si>
    <t>B</t>
  </si>
  <si>
    <t>C</t>
  </si>
  <si>
    <t>D</t>
  </si>
  <si>
    <t>E</t>
  </si>
  <si>
    <t>F</t>
  </si>
  <si>
    <t>G</t>
  </si>
  <si>
    <t>H</t>
  </si>
  <si>
    <t>Formamide/ILS for all plates</t>
  </si>
  <si>
    <t>Volume Per Reaction</t>
  </si>
  <si>
    <t>Hi-Di Formamide</t>
  </si>
  <si>
    <t>Lot #</t>
  </si>
  <si>
    <t>Analyst:</t>
  </si>
  <si>
    <t>Ladder Lot #</t>
  </si>
  <si>
    <t>Dispense 1ul of ladder</t>
  </si>
  <si>
    <t>Ladder</t>
  </si>
  <si>
    <t>3500 Plate Layout File Version 1.0</t>
  </si>
  <si>
    <t>Plate Name</t>
  </si>
  <si>
    <t>Application Type</t>
  </si>
  <si>
    <t>Capillary Length (cm)</t>
  </si>
  <si>
    <t>Polymer</t>
  </si>
  <si>
    <t>Number of Wells</t>
  </si>
  <si>
    <t>Owner Name</t>
  </si>
  <si>
    <t>Barcode Number</t>
  </si>
  <si>
    <t>Comments</t>
  </si>
  <si>
    <t>HID</t>
  </si>
  <si>
    <t>36</t>
  </si>
  <si>
    <t>POP4</t>
  </si>
  <si>
    <t>96</t>
  </si>
  <si>
    <t/>
  </si>
  <si>
    <t>Well</t>
  </si>
  <si>
    <t>Sample Name</t>
  </si>
  <si>
    <t>Assay</t>
  </si>
  <si>
    <t>Results Group</t>
  </si>
  <si>
    <t>File Name Convention</t>
  </si>
  <si>
    <t>Sample Type</t>
  </si>
  <si>
    <t>User Defined Field 1</t>
  </si>
  <si>
    <t>User Defined Field 2</t>
  </si>
  <si>
    <t>User Defined Field 3</t>
  </si>
  <si>
    <t>User Defined Field 4</t>
  </si>
  <si>
    <t>User Defined Field 5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</si>
  <si>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</si>
  <si>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</si>
  <si>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</si>
  <si>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</si>
  <si>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</si>
  <si>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</si>
  <si>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</si>
  <si>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</si>
  <si>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</si>
  <si>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</si>
  <si>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</si>
  <si>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</si>
  <si>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</si>
  <si>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</si>
  <si>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</si>
  <si>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</si>
  <si>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</si>
  <si>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</si>
  <si>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</si>
  <si>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</si>
  <si>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</si>
  <si>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</si>
  <si>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</si>
  <si>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</si>
  <si>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</si>
  <si>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</si>
  <si>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</si>
  <si>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</si>
  <si>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</si>
  <si>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</si>
  <si>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</si>
  <si>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</si>
  <si>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</si>
  <si>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</si>
  <si>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</si>
  <si>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</si>
  <si>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</si>
  <si>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</si>
  <si>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</si>
  <si>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</si>
  <si>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</si>
  <si>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</si>
  <si>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</si>
  <si>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</si>
  <si>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</si>
  <si>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</si>
  <si>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</si>
  <si>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</si>
  <si>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</si>
  <si>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</si>
  <si>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</si>
  <si>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</si>
  <si>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</si>
  <si>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</si>
  <si>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</si>
  <si>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</si>
  <si>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</si>
  <si>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</si>
  <si>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</si>
  <si>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</si>
  <si>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</si>
  <si>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</si>
  <si>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</si>
  <si>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</si>
  <si>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</si>
  <si>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</si>
  <si>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</si>
  <si>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</si>
  <si>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</si>
  <si>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</si>
  <si>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</si>
  <si>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</si>
  <si>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</si>
  <si>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</si>
  <si>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</si>
  <si>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</si>
  <si>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</si>
  <si>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</si>
  <si>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</si>
  <si>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</si>
  <si>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</si>
  <si>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</si>
  <si>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</si>
  <si>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</si>
  <si>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</si>
  <si>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</si>
  <si>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</si>
  <si>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</si>
  <si>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</si>
  <si>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</si>
  <si>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</si>
  <si>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</si>
  <si>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</si>
  <si>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</si>
  <si>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</si>
  <si>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</si>
  <si>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Date:</t>
  </si>
  <si>
    <t>Watson</t>
  </si>
  <si>
    <t>Crick</t>
  </si>
  <si>
    <t>Thermal Cycler:</t>
  </si>
  <si>
    <t>Enter Plate Name Here</t>
  </si>
  <si>
    <t>KIT LOT NUMBERS</t>
  </si>
  <si>
    <t>Pre-Amplification</t>
  </si>
  <si>
    <t>Post Amplification</t>
  </si>
  <si>
    <t>Punch Solution</t>
  </si>
  <si>
    <t>5X Amp Solution</t>
  </si>
  <si>
    <t>PowerPlex Fusion Kit Lot</t>
  </si>
  <si>
    <t>5X Master Mix</t>
  </si>
  <si>
    <t>Water</t>
  </si>
  <si>
    <t>Formamide Lot Numbers</t>
  </si>
  <si>
    <t>Thermal Cyclers</t>
  </si>
  <si>
    <t>1 Injection Aliquot</t>
  </si>
  <si>
    <t>4 Injection Aliquot</t>
  </si>
  <si>
    <t>2800M</t>
  </si>
  <si>
    <t>Lot Numbers Updated:</t>
  </si>
  <si>
    <t>3500 xL:</t>
  </si>
  <si>
    <t>Punch Solution Kit Lot</t>
  </si>
  <si>
    <t>5X Primer</t>
  </si>
  <si>
    <t>NA</t>
  </si>
  <si>
    <t>Current</t>
  </si>
  <si>
    <t>TRN</t>
  </si>
  <si>
    <t>Addnl Comp</t>
  </si>
  <si>
    <t>WEN ILS 500</t>
  </si>
  <si>
    <t>Dispense 10ul of mix into each well and 1ul of amp product</t>
  </si>
  <si>
    <t>5DB</t>
  </si>
  <si>
    <t>6DB</t>
  </si>
  <si>
    <t>7DB</t>
  </si>
  <si>
    <t>8DB</t>
  </si>
  <si>
    <t>0000309795</t>
  </si>
  <si>
    <t>1809583_10122019</t>
  </si>
  <si>
    <t>0000295690</t>
  </si>
  <si>
    <t>0000291848</t>
  </si>
  <si>
    <t>0000294946</t>
  </si>
  <si>
    <t>0000286316</t>
  </si>
  <si>
    <t>0000282525</t>
  </si>
  <si>
    <t>1902610_05202020</t>
  </si>
  <si>
    <t>0000348071</t>
  </si>
  <si>
    <t>0000341825</t>
  </si>
  <si>
    <t>CAM 07/11/2019</t>
  </si>
  <si>
    <t>0000300094</t>
  </si>
  <si>
    <t>0000293813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</si>
</sst>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4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14" fontId="7" fillId="11" borderId="40" xfId="0" applyNumberFormat="1" applyFont="1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 applyProtection="1">
      <alignment horizontal="center" vertical="center" wrapText="1"/>
      <protection locked="0"/>
    </xf>
    <xf numFmtId="0" fontId="0" fillId="0" borderId="37" xfId="0" applyBorder="1" applyProtection="1">
      <protection locked="0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right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9" borderId="30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/>
      <protection locked="0" hidden="1"/>
    </xf>
    <xf numFmtId="0" fontId="0" fillId="9" borderId="30" xfId="0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9" borderId="35" xfId="0" applyFill="1" applyBorder="1" applyAlignment="1" applyProtection="1">
      <alignment horizontal="center"/>
      <protection locked="0" hidden="1"/>
    </xf>
    <xf numFmtId="0" fontId="0" fillId="9" borderId="38" xfId="0" applyFill="1" applyBorder="1" applyAlignment="1" applyProtection="1">
      <alignment horizontal="center"/>
      <protection locked="0" hidden="1"/>
    </xf>
    <xf numFmtId="0" fontId="0" fillId="6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49" fontId="0" fillId="6" borderId="42" xfId="0" applyNumberFormat="1" applyFill="1" applyBorder="1" applyAlignment="1" applyProtection="1">
      <alignment horizontal="center" vertical="center"/>
      <protection locked="0"/>
    </xf>
    <xf numFmtId="49" fontId="0" fillId="4" borderId="25" xfId="0" applyNumberFormat="1" applyFill="1" applyBorder="1" applyAlignment="1" applyProtection="1">
      <alignment horizontal="center" vertical="center"/>
      <protection locked="0"/>
    </xf>
    <xf numFmtId="49" fontId="0" fillId="5" borderId="25" xfId="0" applyNumberFormat="1" applyFill="1" applyBorder="1" applyAlignment="1" applyProtection="1">
      <alignment horizontal="center" vertical="center"/>
      <protection locked="0"/>
    </xf>
    <xf numFmtId="49" fontId="0" fillId="7" borderId="25" xfId="0" applyNumberFormat="1" applyFill="1" applyBorder="1" applyAlignment="1" applyProtection="1">
      <alignment horizontal="center" vertical="center"/>
      <protection locked="0"/>
    </xf>
    <xf numFmtId="49" fontId="0" fillId="12" borderId="25" xfId="0" applyNumberFormat="1" applyFill="1" applyBorder="1" applyAlignment="1" applyProtection="1">
      <alignment horizontal="center" vertical="center"/>
      <protection locked="0"/>
    </xf>
    <xf numFmtId="49" fontId="0" fillId="7" borderId="33" xfId="0" applyNumberFormat="1" applyFill="1" applyBorder="1" applyAlignment="1" applyProtection="1">
      <alignment horizontal="center" vertical="center"/>
      <protection locked="0"/>
    </xf>
    <xf numFmtId="49" fontId="0" fillId="6" borderId="43" xfId="0" applyNumberFormat="1" applyFill="1" applyBorder="1" applyAlignment="1" applyProtection="1">
      <alignment horizontal="center" vertical="center"/>
      <protection locked="0"/>
    </xf>
    <xf numFmtId="49" fontId="0" fillId="7" borderId="27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9" fontId="0" fillId="7" borderId="44" xfId="0" applyNumberFormat="1" applyFill="1" applyBorder="1" applyAlignment="1" applyProtection="1">
      <alignment horizontal="center" vertical="center"/>
      <protection locked="0"/>
    </xf>
    <xf numFmtId="49" fontId="0" fillId="7" borderId="2" xfId="0" applyNumberFormat="1" applyFill="1" applyBorder="1" applyAlignment="1" applyProtection="1">
      <alignment horizontal="center" vertical="center"/>
      <protection locked="0"/>
    </xf>
    <xf numFmtId="49" fontId="0" fillId="7" borderId="26" xfId="0" applyNumberFormat="1" applyFill="1" applyBorder="1" applyAlignment="1" applyProtection="1">
      <alignment horizontal="center" vertical="center"/>
      <protection locked="0"/>
    </xf>
    <xf numFmtId="49" fontId="0" fillId="7" borderId="42" xfId="0" applyNumberFormat="1" applyFill="1" applyBorder="1" applyAlignment="1" applyProtection="1">
      <alignment horizontal="center" vertical="center"/>
      <protection locked="0"/>
    </xf>
    <xf numFmtId="49" fontId="0" fillId="7" borderId="45" xfId="0" applyNumberForma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0" fillId="6" borderId="2" xfId="0" applyNumberFormat="1" applyFill="1" applyBorder="1" applyAlignment="1" applyProtection="1">
      <alignment horizontal="center" vertical="center"/>
      <protection locked="0"/>
    </xf>
    <xf numFmtId="49" fontId="0" fillId="4" borderId="3" xfId="0" applyNumberFormat="1" applyFill="1" applyBorder="1" applyAlignment="1" applyProtection="1">
      <alignment horizontal="center" vertical="center"/>
      <protection locked="0"/>
    </xf>
    <xf numFmtId="49" fontId="0" fillId="5" borderId="3" xfId="0" applyNumberFormat="1" applyFill="1" applyBorder="1" applyAlignment="1" applyProtection="1">
      <alignment horizontal="center" vertical="center"/>
      <protection locked="0"/>
    </xf>
    <xf numFmtId="49" fontId="0" fillId="7" borderId="3" xfId="0" applyNumberFormat="1" applyFill="1" applyBorder="1" applyAlignment="1">
      <alignment horizontal="center" vertical="center"/>
    </xf>
    <xf numFmtId="49" fontId="0" fillId="12" borderId="3" xfId="0" applyNumberFormat="1" applyFill="1" applyBorder="1" applyAlignment="1" applyProtection="1">
      <alignment horizontal="center" vertical="center"/>
      <protection locked="0"/>
    </xf>
    <xf numFmtId="49" fontId="0" fillId="7" borderId="3" xfId="0" applyNumberFormat="1" applyFill="1" applyBorder="1" applyAlignment="1" applyProtection="1">
      <alignment horizontal="center" vertical="center"/>
      <protection locked="0"/>
    </xf>
    <xf numFmtId="49" fontId="0" fillId="7" borderId="10" xfId="0" applyNumberFormat="1" applyFill="1" applyBorder="1" applyAlignment="1" applyProtection="1">
      <alignment horizontal="center" vertical="center"/>
      <protection locked="0"/>
    </xf>
    <xf numFmtId="49" fontId="0" fillId="6" borderId="43" xfId="0" applyNumberFormat="1" applyFill="1" applyBorder="1" applyAlignment="1">
      <alignment horizontal="center" vertical="center"/>
    </xf>
    <xf numFmtId="49" fontId="0" fillId="4" borderId="27" xfId="0" applyNumberFormat="1" applyFill="1" applyBorder="1" applyAlignment="1">
      <alignment horizontal="center" vertical="center"/>
    </xf>
    <xf numFmtId="49" fontId="0" fillId="5" borderId="27" xfId="0" applyNumberFormat="1" applyFill="1" applyBorder="1" applyAlignment="1">
      <alignment horizontal="center" vertical="center"/>
    </xf>
    <xf numFmtId="49" fontId="0" fillId="7" borderId="27" xfId="0" applyNumberFormat="1" applyFill="1" applyBorder="1" applyAlignment="1">
      <alignment horizontal="center" vertical="center"/>
    </xf>
    <xf numFmtId="49" fontId="0" fillId="12" borderId="27" xfId="0" applyNumberFormat="1" applyFill="1" applyBorder="1" applyAlignment="1">
      <alignment horizontal="center" vertical="center"/>
    </xf>
    <xf numFmtId="49" fontId="0" fillId="7" borderId="43" xfId="0" applyNumberFormat="1" applyFill="1" applyBorder="1" applyAlignment="1">
      <alignment horizontal="center" vertical="center"/>
    </xf>
    <xf numFmtId="49" fontId="0" fillId="7" borderId="48" xfId="0" applyNumberFormat="1" applyFill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/>
      <protection locked="0" hidden="1"/>
    </xf>
    <xf numFmtId="0" fontId="0" fillId="0" borderId="0" xfId="0" applyBorder="1" applyProtection="1">
      <protection locked="0" hidden="1"/>
    </xf>
    <xf numFmtId="49" fontId="0" fillId="4" borderId="27" xfId="0" applyNumberFormat="1" applyFill="1" applyBorder="1" applyAlignment="1" applyProtection="1">
      <alignment horizontal="center" vertical="center"/>
      <protection locked="0"/>
    </xf>
    <xf numFmtId="49" fontId="0" fillId="5" borderId="27" xfId="0" applyNumberFormat="1" applyFill="1" applyBorder="1" applyAlignment="1" applyProtection="1">
      <alignment horizontal="center" vertical="center"/>
      <protection locked="0"/>
    </xf>
    <xf numFmtId="49" fontId="0" fillId="12" borderId="27" xfId="0" applyNumberFormat="1" applyFill="1" applyBorder="1" applyAlignment="1" applyProtection="1">
      <alignment horizontal="center" vertical="center"/>
      <protection locked="0"/>
    </xf>
    <xf numFmtId="49" fontId="0" fillId="7" borderId="43" xfId="0" applyNumberFormat="1" applyFill="1" applyBorder="1" applyAlignment="1" applyProtection="1">
      <alignment horizontal="center" vertical="center"/>
      <protection locked="0"/>
    </xf>
    <xf numFmtId="49" fontId="0" fillId="7" borderId="48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19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24" xfId="0" applyBorder="1" applyAlignment="1" applyProtection="1">
      <alignment horizontal="right"/>
    </xf>
    <xf numFmtId="0" fontId="0" fillId="0" borderId="2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8" borderId="36" xfId="0" applyFill="1" applyBorder="1" applyAlignment="1" applyProtection="1">
      <alignment horizontal="center"/>
      <protection locked="0"/>
    </xf>
    <xf numFmtId="0" fontId="0" fillId="8" borderId="37" xfId="0" applyFill="1" applyBorder="1" applyAlignment="1" applyProtection="1">
      <alignment horizontal="center"/>
      <protection locked="0"/>
    </xf>
    <xf numFmtId="0" fontId="0" fillId="9" borderId="47" xfId="0" applyFill="1" applyBorder="1" applyAlignment="1" applyProtection="1">
      <alignment horizontal="center"/>
      <protection locked="0"/>
    </xf>
    <xf numFmtId="0" fontId="0" fillId="9" borderId="46" xfId="0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8" borderId="29" xfId="0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0" fontId="0" fillId="9" borderId="10" xfId="0" applyFill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0" fillId="9" borderId="25" xfId="0" applyFill="1" applyBorder="1" applyAlignment="1" applyProtection="1">
      <alignment horizontal="center"/>
      <protection locked="0"/>
    </xf>
    <xf numFmtId="0" fontId="0" fillId="9" borderId="33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8" borderId="31" xfId="0" applyFill="1" applyBorder="1" applyAlignment="1" applyProtection="1">
      <alignment horizontal="center"/>
      <protection locked="0"/>
    </xf>
    <xf numFmtId="0" fontId="0" fillId="8" borderId="32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0" xfId="0" applyAlignment="1" applyProtection="1">
      <alignment horizontal="right" vertical="center"/>
      <protection locked="0"/>
    </xf>
    <xf numFmtId="14" fontId="0" fillId="0" borderId="21" xfId="0" applyNumberFormat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8"/>
  <sheetViews>
    <sheetView tabSelected="1" view="pageLayout" zoomScale="85" zoomScaleNormal="100" zoomScaleSheetLayoutView="100" zoomScalePageLayoutView="85" workbookViewId="0">
      <selection activeCell="M33" sqref="M33"/>
    </sheetView>
  </sheetViews>
  <sheetFormatPr defaultColWidth="6.5703125" defaultRowHeight="15" x14ac:dyDescent="0.25"/>
  <cols>
    <col min="1" max="1" width="3" style="7" customWidth="1"/>
    <col min="2" max="2" width="4.140625" style="7" customWidth="1"/>
    <col min="3" max="14" width="11" style="7" customWidth="1"/>
    <col min="15" max="15" width="9.28515625" style="7" customWidth="1"/>
    <col min="16" max="16384" width="6.5703125" style="7"/>
  </cols>
  <sheetData>
    <row r="1" spans="2:15" ht="15.75" x14ac:dyDescent="0.25">
      <c r="B1" s="86" t="s">
        <v>141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2:15" ht="12.75" customHeight="1" x14ac:dyDescent="0.25">
      <c r="B2" s="6"/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</row>
    <row r="3" spans="2:15" ht="53.25" customHeight="1" x14ac:dyDescent="0.25">
      <c r="B3" s="6" t="s">
        <v>0</v>
      </c>
      <c r="C3" s="49"/>
      <c r="D3" s="50"/>
      <c r="E3" s="50"/>
      <c r="F3" s="50"/>
      <c r="G3" s="50"/>
      <c r="H3" s="50"/>
      <c r="I3" s="51"/>
      <c r="J3" s="52"/>
      <c r="K3" s="53"/>
      <c r="L3" s="52"/>
      <c r="M3" s="53"/>
      <c r="N3" s="53"/>
    </row>
    <row r="4" spans="2:15" ht="53.25" customHeight="1" x14ac:dyDescent="0.25">
      <c r="B4" s="6" t="s">
        <v>1</v>
      </c>
      <c r="C4" s="51"/>
      <c r="D4" s="50"/>
      <c r="E4" s="50"/>
      <c r="F4" s="49"/>
      <c r="G4" s="50"/>
      <c r="H4" s="50"/>
      <c r="I4" s="51"/>
      <c r="J4" s="52"/>
      <c r="K4" s="53"/>
      <c r="L4" s="52"/>
      <c r="M4" s="53"/>
      <c r="N4" s="53"/>
    </row>
    <row r="5" spans="2:15" ht="53.25" customHeight="1" x14ac:dyDescent="0.25">
      <c r="B5" s="6" t="s">
        <v>2</v>
      </c>
      <c r="C5" s="50"/>
      <c r="D5" s="51"/>
      <c r="E5" s="50"/>
      <c r="F5" s="50"/>
      <c r="G5" s="50"/>
      <c r="H5" s="50"/>
      <c r="I5" s="51"/>
      <c r="J5" s="52"/>
      <c r="K5" s="53"/>
      <c r="L5" s="52"/>
      <c r="M5" s="53"/>
      <c r="N5" s="53"/>
    </row>
    <row r="6" spans="2:15" ht="53.25" customHeight="1" x14ac:dyDescent="0.25">
      <c r="B6" s="6" t="s">
        <v>3</v>
      </c>
      <c r="C6" s="50"/>
      <c r="D6" s="50"/>
      <c r="E6" s="51"/>
      <c r="F6" s="50"/>
      <c r="G6" s="50"/>
      <c r="H6" s="50"/>
      <c r="I6" s="49"/>
      <c r="J6" s="52"/>
      <c r="K6" s="53"/>
      <c r="L6" s="53"/>
      <c r="M6" s="53"/>
      <c r="N6" s="53"/>
    </row>
    <row r="7" spans="2:15" ht="53.25" customHeight="1" x14ac:dyDescent="0.25">
      <c r="B7" s="6" t="s">
        <v>4</v>
      </c>
      <c r="C7" s="50"/>
      <c r="D7" s="50"/>
      <c r="E7" s="50"/>
      <c r="F7" s="51"/>
      <c r="G7" s="50"/>
      <c r="H7" s="50"/>
      <c r="I7" s="51"/>
      <c r="J7" s="52"/>
      <c r="K7" s="53"/>
      <c r="L7" s="54"/>
      <c r="M7" s="53"/>
      <c r="N7" s="53"/>
    </row>
    <row r="8" spans="2:15" ht="53.25" customHeight="1" x14ac:dyDescent="0.25">
      <c r="B8" s="6" t="s">
        <v>5</v>
      </c>
      <c r="C8" s="50"/>
      <c r="D8" s="50"/>
      <c r="E8" s="50"/>
      <c r="F8" s="50"/>
      <c r="G8" s="51"/>
      <c r="H8" s="50"/>
      <c r="I8" s="51"/>
      <c r="J8" s="52"/>
      <c r="K8" s="53"/>
      <c r="L8" s="53"/>
      <c r="M8" s="53"/>
      <c r="N8" s="53"/>
    </row>
    <row r="9" spans="2:15" ht="53.25" customHeight="1" x14ac:dyDescent="0.25">
      <c r="B9" s="6" t="s">
        <v>6</v>
      </c>
      <c r="C9" s="50"/>
      <c r="D9" s="50"/>
      <c r="E9" s="50"/>
      <c r="F9" s="50"/>
      <c r="G9" s="50"/>
      <c r="H9" s="51"/>
      <c r="I9" s="51"/>
      <c r="J9" s="52"/>
      <c r="K9" s="53"/>
      <c r="L9" s="53"/>
      <c r="M9" s="53"/>
      <c r="N9" s="53"/>
    </row>
    <row r="10" spans="2:15" ht="53.25" customHeight="1" x14ac:dyDescent="0.25">
      <c r="B10" s="6" t="s">
        <v>7</v>
      </c>
      <c r="C10" s="50"/>
      <c r="D10" s="50"/>
      <c r="E10" s="50"/>
      <c r="F10" s="50"/>
      <c r="G10" s="50"/>
      <c r="H10" s="50"/>
      <c r="I10" s="51"/>
      <c r="J10" s="52"/>
      <c r="K10" s="53"/>
      <c r="L10" s="60"/>
      <c r="M10" s="53"/>
      <c r="N10" s="53"/>
    </row>
    <row r="11" spans="2:15" ht="15.75" thickBot="1" x14ac:dyDescent="0.3"/>
    <row r="12" spans="2:15" ht="15.75" thickBot="1" x14ac:dyDescent="0.3">
      <c r="B12" s="95" t="s">
        <v>140</v>
      </c>
      <c r="C12" s="95"/>
      <c r="D12" s="96"/>
      <c r="E12" s="97"/>
      <c r="F12" s="98"/>
      <c r="G12" s="98"/>
      <c r="H12" s="99"/>
      <c r="K12" s="95" t="s">
        <v>156</v>
      </c>
      <c r="L12" s="95"/>
      <c r="M12" s="97"/>
      <c r="N12" s="99"/>
    </row>
    <row r="13" spans="2:15" ht="15.75" thickBot="1" x14ac:dyDescent="0.3">
      <c r="J13" s="17"/>
      <c r="K13" s="100"/>
      <c r="L13" s="100"/>
      <c r="M13" s="101"/>
      <c r="N13" s="101"/>
    </row>
    <row r="14" spans="2:15" ht="15.75" thickBot="1" x14ac:dyDescent="0.3">
      <c r="B14" s="87" t="s">
        <v>8</v>
      </c>
      <c r="C14" s="88"/>
      <c r="D14" s="88"/>
      <c r="E14" s="89" t="s">
        <v>11</v>
      </c>
      <c r="F14" s="93"/>
      <c r="G14" s="93"/>
      <c r="H14" s="94"/>
      <c r="I14" s="89" t="s">
        <v>9</v>
      </c>
      <c r="J14" s="90"/>
      <c r="K14" s="91"/>
      <c r="L14" s="92"/>
      <c r="M14" s="8"/>
    </row>
    <row r="15" spans="2:15" ht="15.75" thickBot="1" x14ac:dyDescent="0.3">
      <c r="B15" s="104" t="s">
        <v>10</v>
      </c>
      <c r="C15" s="105"/>
      <c r="D15" s="105"/>
      <c r="E15" s="106"/>
      <c r="F15" s="107"/>
      <c r="G15" s="107"/>
      <c r="H15" s="108"/>
      <c r="I15" s="102">
        <v>9.5</v>
      </c>
      <c r="J15" s="103"/>
      <c r="K15" s="9"/>
      <c r="L15" s="18" t="s">
        <v>12</v>
      </c>
      <c r="M15" s="97"/>
      <c r="N15" s="99"/>
    </row>
    <row r="16" spans="2:15" ht="15.75" thickBot="1" x14ac:dyDescent="0.3">
      <c r="B16" s="104" t="s">
        <v>163</v>
      </c>
      <c r="C16" s="105"/>
      <c r="D16" s="105"/>
      <c r="E16" s="106"/>
      <c r="F16" s="107"/>
      <c r="G16" s="107"/>
      <c r="H16" s="108"/>
      <c r="I16" s="102">
        <v>0.5</v>
      </c>
      <c r="J16" s="103"/>
      <c r="L16" s="19" t="s">
        <v>137</v>
      </c>
      <c r="M16" s="141"/>
      <c r="N16" s="99"/>
      <c r="O16" s="10"/>
    </row>
    <row r="17" spans="1:15" ht="15.75" thickBot="1" x14ac:dyDescent="0.3">
      <c r="B17" s="137" t="s">
        <v>164</v>
      </c>
      <c r="C17" s="138"/>
      <c r="D17" s="138"/>
      <c r="E17" s="138"/>
      <c r="F17" s="138"/>
      <c r="G17" s="138"/>
      <c r="H17" s="138"/>
      <c r="I17" s="138"/>
      <c r="J17" s="139"/>
      <c r="K17" s="140"/>
      <c r="L17" s="140"/>
      <c r="M17" s="142"/>
      <c r="N17" s="142"/>
    </row>
    <row r="18" spans="1:15" ht="15.75" thickBot="1" x14ac:dyDescent="0.3">
      <c r="K18" s="20"/>
      <c r="L18" s="129"/>
      <c r="M18" s="129"/>
      <c r="N18" s="129"/>
    </row>
    <row r="19" spans="1:15" ht="15.75" thickBot="1" x14ac:dyDescent="0.3">
      <c r="B19" s="132" t="s">
        <v>13</v>
      </c>
      <c r="C19" s="133"/>
      <c r="D19" s="133"/>
      <c r="E19" s="134"/>
      <c r="F19" s="135"/>
      <c r="G19" s="133" t="s">
        <v>14</v>
      </c>
      <c r="H19" s="133"/>
      <c r="I19" s="133"/>
      <c r="J19" s="136"/>
      <c r="L19" s="129"/>
      <c r="M19" s="129"/>
      <c r="N19" s="129"/>
    </row>
    <row r="20" spans="1:15" x14ac:dyDescent="0.25">
      <c r="L20" s="48"/>
      <c r="M20" s="48"/>
      <c r="N20" s="48"/>
    </row>
    <row r="21" spans="1:15" x14ac:dyDescent="0.25">
      <c r="L21" s="48"/>
      <c r="M21" s="48"/>
      <c r="N21" s="48"/>
    </row>
    <row r="23" spans="1:15" ht="15.75" thickBot="1" x14ac:dyDescent="0.3">
      <c r="B23" s="12"/>
      <c r="C23" s="12"/>
      <c r="D23" s="12"/>
      <c r="E23" s="12"/>
      <c r="F23" s="12"/>
      <c r="G23" s="12"/>
    </row>
    <row r="24" spans="1:15" x14ac:dyDescent="0.25">
      <c r="B24" s="11"/>
      <c r="C24" s="124" t="s">
        <v>142</v>
      </c>
      <c r="D24" s="125"/>
      <c r="E24" s="125"/>
      <c r="F24" s="125"/>
      <c r="G24" s="125"/>
      <c r="H24" s="125"/>
      <c r="I24" s="125"/>
      <c r="J24" s="125"/>
      <c r="K24" s="125"/>
      <c r="L24" s="126"/>
    </row>
    <row r="25" spans="1:15" ht="15.75" thickBot="1" x14ac:dyDescent="0.3">
      <c r="B25" s="10"/>
      <c r="C25" s="122" t="s">
        <v>143</v>
      </c>
      <c r="D25" s="123"/>
      <c r="E25" s="123"/>
      <c r="F25" s="123"/>
      <c r="G25" s="123"/>
      <c r="H25" s="123"/>
      <c r="I25" s="123"/>
      <c r="J25" s="123"/>
      <c r="K25" s="120" t="s">
        <v>144</v>
      </c>
      <c r="L25" s="121"/>
    </row>
    <row r="26" spans="1:15" ht="45.75" thickBot="1" x14ac:dyDescent="0.3">
      <c r="B26" s="10"/>
      <c r="C26" s="33" t="s">
        <v>147</v>
      </c>
      <c r="D26" s="34" t="s">
        <v>157</v>
      </c>
      <c r="E26" s="35" t="s">
        <v>145</v>
      </c>
      <c r="F26" s="36" t="s">
        <v>148</v>
      </c>
      <c r="G26" s="36" t="s">
        <v>158</v>
      </c>
      <c r="H26" s="35" t="s">
        <v>146</v>
      </c>
      <c r="I26" s="36" t="s">
        <v>149</v>
      </c>
      <c r="J26" s="37" t="s">
        <v>154</v>
      </c>
      <c r="K26" s="38" t="s">
        <v>163</v>
      </c>
      <c r="L26" s="39" t="s">
        <v>15</v>
      </c>
      <c r="N26" s="16" t="s">
        <v>155</v>
      </c>
      <c r="O26" s="13"/>
    </row>
    <row r="27" spans="1:15" ht="15.75" thickBot="1" x14ac:dyDescent="0.3">
      <c r="A27" s="82" t="s">
        <v>160</v>
      </c>
      <c r="B27" s="83"/>
      <c r="C27" s="61" t="s">
        <v>171</v>
      </c>
      <c r="D27" s="62" t="s">
        <v>177</v>
      </c>
      <c r="E27" s="63" t="s">
        <v>169</v>
      </c>
      <c r="F27" s="64" t="s">
        <v>172</v>
      </c>
      <c r="G27" s="64" t="s">
        <v>173</v>
      </c>
      <c r="H27" s="65" t="s">
        <v>178</v>
      </c>
      <c r="I27" s="66" t="s">
        <v>174</v>
      </c>
      <c r="J27" s="67" t="s">
        <v>180</v>
      </c>
      <c r="K27" s="56" t="s">
        <v>181</v>
      </c>
      <c r="L27" s="57" t="s">
        <v>175</v>
      </c>
      <c r="N27" s="15" t="s">
        <v>179</v>
      </c>
      <c r="O27" s="14"/>
    </row>
    <row r="28" spans="1:15" ht="15.75" thickBot="1" x14ac:dyDescent="0.3">
      <c r="A28" s="84" t="s">
        <v>162</v>
      </c>
      <c r="B28" s="85"/>
      <c r="C28" s="68"/>
      <c r="D28" s="69"/>
      <c r="E28" s="70"/>
      <c r="F28" s="71"/>
      <c r="G28" s="71"/>
      <c r="H28" s="72"/>
      <c r="I28" s="71"/>
      <c r="J28" s="59"/>
      <c r="K28" s="73"/>
      <c r="L28" s="74"/>
      <c r="M28" s="75"/>
      <c r="N28" s="76"/>
    </row>
    <row r="29" spans="1:15" x14ac:dyDescent="0.25">
      <c r="A29" s="84"/>
      <c r="B29" s="85"/>
      <c r="C29" s="40"/>
      <c r="D29" s="41"/>
      <c r="E29" s="42"/>
      <c r="F29" s="43"/>
      <c r="G29" s="43"/>
      <c r="H29" s="44"/>
      <c r="I29" s="43"/>
      <c r="J29" s="55"/>
      <c r="K29" s="58"/>
      <c r="L29" s="45"/>
      <c r="M29" s="75"/>
      <c r="N29" s="28"/>
    </row>
    <row r="30" spans="1:15" ht="15.75" thickBot="1" x14ac:dyDescent="0.3">
      <c r="A30" s="82" t="s">
        <v>161</v>
      </c>
      <c r="B30" s="83"/>
      <c r="C30" s="46"/>
      <c r="D30" s="77"/>
      <c r="E30" s="78"/>
      <c r="F30" s="47"/>
      <c r="G30" s="47"/>
      <c r="H30" s="79"/>
      <c r="I30" s="47"/>
      <c r="J30" s="59"/>
      <c r="K30" s="80"/>
      <c r="L30" s="81"/>
      <c r="M30" s="75"/>
      <c r="N30" s="28"/>
    </row>
    <row r="31" spans="1:15" ht="15.75" thickBot="1" x14ac:dyDescent="0.3">
      <c r="B31" s="10"/>
      <c r="C31" s="21"/>
      <c r="D31" s="21"/>
      <c r="E31" s="21"/>
      <c r="F31" s="21"/>
      <c r="G31" s="21"/>
      <c r="H31" s="21"/>
      <c r="I31" s="21"/>
    </row>
    <row r="32" spans="1:15" ht="30.75" thickBot="1" x14ac:dyDescent="0.3">
      <c r="C32" s="113" t="s">
        <v>150</v>
      </c>
      <c r="D32" s="114"/>
      <c r="E32" s="114"/>
      <c r="F32" s="115"/>
      <c r="G32" s="22"/>
      <c r="H32" s="23" t="s">
        <v>151</v>
      </c>
      <c r="I32" s="24"/>
      <c r="J32" s="25">
        <v>3500</v>
      </c>
    </row>
    <row r="33" spans="3:10" x14ac:dyDescent="0.25">
      <c r="C33" s="116"/>
      <c r="D33" s="117"/>
      <c r="E33" s="118"/>
      <c r="F33" s="119"/>
      <c r="G33" s="26"/>
      <c r="H33" s="27"/>
      <c r="I33" s="28"/>
      <c r="J33" s="29"/>
    </row>
    <row r="34" spans="3:10" x14ac:dyDescent="0.25">
      <c r="C34" s="130" t="s">
        <v>152</v>
      </c>
      <c r="D34" s="131"/>
      <c r="E34" s="127" t="s">
        <v>170</v>
      </c>
      <c r="F34" s="128"/>
      <c r="G34" s="30"/>
      <c r="H34" s="31" t="s">
        <v>165</v>
      </c>
      <c r="I34" s="28"/>
      <c r="J34" s="31" t="s">
        <v>138</v>
      </c>
    </row>
    <row r="35" spans="3:10" ht="15.75" thickBot="1" x14ac:dyDescent="0.3">
      <c r="C35" s="109" t="s">
        <v>153</v>
      </c>
      <c r="D35" s="110"/>
      <c r="E35" s="111" t="s">
        <v>176</v>
      </c>
      <c r="F35" s="112"/>
      <c r="H35" s="31" t="s">
        <v>166</v>
      </c>
      <c r="I35" s="28"/>
      <c r="J35" s="32" t="s">
        <v>139</v>
      </c>
    </row>
    <row r="36" spans="3:10" x14ac:dyDescent="0.25">
      <c r="H36" s="31" t="s">
        <v>167</v>
      </c>
      <c r="I36" s="28"/>
    </row>
    <row r="37" spans="3:10" x14ac:dyDescent="0.25">
      <c r="H37" s="31" t="s">
        <v>168</v>
      </c>
    </row>
    <row r="38" spans="3:10" ht="15.75" thickBot="1" x14ac:dyDescent="0.3">
      <c r="H38" s="32" t="s">
        <v>159</v>
      </c>
    </row>
  </sheetData>
  <sheetProtection algorithmName="SHA-512" hashValue="44fGKsC/7jfnI+JvMKC1MCQgskvm/4JZKngpJt6y8HwaTXyjBTSsoaE0g3YVendI1QX9YotaeOY8IX/NOJQM2Q==" saltValue="UdzAviW9BylXi7BclzK+/w==" spinCount="100000" sheet="1" objects="1" scenarios="1"/>
  <mergeCells count="39">
    <mergeCell ref="K25:L25"/>
    <mergeCell ref="C25:J25"/>
    <mergeCell ref="C24:L24"/>
    <mergeCell ref="E34:F34"/>
    <mergeCell ref="K12:L12"/>
    <mergeCell ref="L18:N19"/>
    <mergeCell ref="C34:D34"/>
    <mergeCell ref="M15:N15"/>
    <mergeCell ref="B19:D19"/>
    <mergeCell ref="E19:F19"/>
    <mergeCell ref="G19:J19"/>
    <mergeCell ref="B17:J17"/>
    <mergeCell ref="K17:L17"/>
    <mergeCell ref="M16:N16"/>
    <mergeCell ref="M17:N17"/>
    <mergeCell ref="B15:D15"/>
    <mergeCell ref="E15:H15"/>
    <mergeCell ref="E16:H16"/>
    <mergeCell ref="C35:D35"/>
    <mergeCell ref="E35:F35"/>
    <mergeCell ref="C32:F32"/>
    <mergeCell ref="C33:D33"/>
    <mergeCell ref="E33:F33"/>
    <mergeCell ref="A27:B27"/>
    <mergeCell ref="A28:B29"/>
    <mergeCell ref="A30:B30"/>
    <mergeCell ref="B1:N1"/>
    <mergeCell ref="B14:D14"/>
    <mergeCell ref="I14:J14"/>
    <mergeCell ref="K14:L14"/>
    <mergeCell ref="E14:H14"/>
    <mergeCell ref="B12:D12"/>
    <mergeCell ref="E12:H12"/>
    <mergeCell ref="K13:L13"/>
    <mergeCell ref="M12:N12"/>
    <mergeCell ref="M13:N13"/>
    <mergeCell ref="I15:J15"/>
    <mergeCell ref="B16:D16"/>
    <mergeCell ref="I16:J16"/>
  </mergeCells>
  <dataValidations count="5">
    <dataValidation type="list" errorStyle="warning" showInputMessage="1" showErrorMessage="1" errorTitle="Alternate Thermal Cycler" error="Would you like to add this alternate thermal cycler to the worksheet?" sqref="E12:H12">
      <formula1>$H$33:$H$38</formula1>
    </dataValidation>
    <dataValidation type="list" errorStyle="warning" allowBlank="1" showInputMessage="1" showErrorMessage="1" errorTitle="Alternate Lot Number" error="Would you like to add this alternate lot number to the worksheet?" sqref="E15:H15">
      <formula1>$E$33:$E$35</formula1>
    </dataValidation>
    <dataValidation type="list" errorStyle="warning" allowBlank="1" showInputMessage="1" showErrorMessage="1" errorTitle="Alternate Lot number" error="Would you like to add this alternate lot number to the worksheet?" sqref="E16:H16">
      <formula1>$K$27:$K$30</formula1>
    </dataValidation>
    <dataValidation type="list" errorStyle="warning" allowBlank="1" showInputMessage="1" showErrorMessage="1" errorTitle="Alternate Lot Number" error="Would you like to add this alternate lot number to the worksheet?" sqref="E19:F19">
      <formula1>$L$27:$L$30</formula1>
    </dataValidation>
    <dataValidation type="list" showInputMessage="1" showErrorMessage="1" sqref="M12:N12">
      <formula1>$J$33:$J$35</formula1>
    </dataValidation>
  </dataValidations>
  <pageMargins left="0.7" right="0.7" top="0.75" bottom="0.75" header="0.3" footer="0.3"/>
  <pageSetup scale="80" orientation="landscape" r:id="rId1"/>
  <headerFooter>
    <oddHeader>&amp;LPowerPlex Fusion 3500xL Worksheet
DNA Database Section&amp;RVersion 5
Effective Date: 04/18/2016</oddHeader>
    <oddFooter>&amp;LForm approved for use by DNA Technical Leader&amp;R&amp;G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activeCell="B11" sqref="B11"/>
    </sheetView>
  </sheetViews>
  <sheetFormatPr defaultRowHeight="15" x14ac:dyDescent="0.25"/>
  <cols>
    <col min="1" max="1" width="30.28515625" style="3" bestFit="1" customWidth="1"/>
    <col min="2" max="2" width="14.85546875" style="3" bestFit="1" customWidth="1"/>
    <col min="3" max="3" width="19.7109375" style="3" customWidth="1"/>
    <col min="4" max="4" width="12.85546875" style="3" bestFit="1" customWidth="1"/>
    <col min="5" max="5" width="19.28515625" style="3" bestFit="1" customWidth="1"/>
    <col min="6" max="6" width="16.140625" style="3" bestFit="1" customWidth="1"/>
    <col min="7" max="11" width="18" style="3" bestFit="1" customWidth="1"/>
    <col min="12" max="12" width="10" style="3" bestFit="1" customWidth="1"/>
    <col min="13" max="256" width="9.140625" style="3"/>
    <col min="257" max="257" width="30.28515625" style="3" bestFit="1" customWidth="1"/>
    <col min="258" max="258" width="14.85546875" style="3" bestFit="1" customWidth="1"/>
    <col min="259" max="259" width="18.85546875" style="3" bestFit="1" customWidth="1"/>
    <col min="260" max="260" width="12.85546875" style="3" bestFit="1" customWidth="1"/>
    <col min="261" max="261" width="19.28515625" style="3" bestFit="1" customWidth="1"/>
    <col min="262" max="262" width="11.85546875" style="3" bestFit="1" customWidth="1"/>
    <col min="263" max="267" width="18" style="3" bestFit="1" customWidth="1"/>
    <col min="268" max="268" width="10" style="3" bestFit="1" customWidth="1"/>
    <col min="269" max="512" width="9.140625" style="3"/>
    <col min="513" max="513" width="30.28515625" style="3" bestFit="1" customWidth="1"/>
    <col min="514" max="514" width="14.85546875" style="3" bestFit="1" customWidth="1"/>
    <col min="515" max="515" width="18.85546875" style="3" bestFit="1" customWidth="1"/>
    <col min="516" max="516" width="12.85546875" style="3" bestFit="1" customWidth="1"/>
    <col min="517" max="517" width="19.28515625" style="3" bestFit="1" customWidth="1"/>
    <col min="518" max="518" width="11.85546875" style="3" bestFit="1" customWidth="1"/>
    <col min="519" max="523" width="18" style="3" bestFit="1" customWidth="1"/>
    <col min="524" max="524" width="10" style="3" bestFit="1" customWidth="1"/>
    <col min="525" max="768" width="9.140625" style="3"/>
    <col min="769" max="769" width="30.28515625" style="3" bestFit="1" customWidth="1"/>
    <col min="770" max="770" width="14.85546875" style="3" bestFit="1" customWidth="1"/>
    <col min="771" max="771" width="18.85546875" style="3" bestFit="1" customWidth="1"/>
    <col min="772" max="772" width="12.85546875" style="3" bestFit="1" customWidth="1"/>
    <col min="773" max="773" width="19.28515625" style="3" bestFit="1" customWidth="1"/>
    <col min="774" max="774" width="11.85546875" style="3" bestFit="1" customWidth="1"/>
    <col min="775" max="779" width="18" style="3" bestFit="1" customWidth="1"/>
    <col min="780" max="780" width="10" style="3" bestFit="1" customWidth="1"/>
    <col min="781" max="1024" width="9.140625" style="3"/>
    <col min="1025" max="1025" width="30.28515625" style="3" bestFit="1" customWidth="1"/>
    <col min="1026" max="1026" width="14.85546875" style="3" bestFit="1" customWidth="1"/>
    <col min="1027" max="1027" width="18.85546875" style="3" bestFit="1" customWidth="1"/>
    <col min="1028" max="1028" width="12.85546875" style="3" bestFit="1" customWidth="1"/>
    <col min="1029" max="1029" width="19.28515625" style="3" bestFit="1" customWidth="1"/>
    <col min="1030" max="1030" width="11.85546875" style="3" bestFit="1" customWidth="1"/>
    <col min="1031" max="1035" width="18" style="3" bestFit="1" customWidth="1"/>
    <col min="1036" max="1036" width="10" style="3" bestFit="1" customWidth="1"/>
    <col min="1037" max="1280" width="9.140625" style="3"/>
    <col min="1281" max="1281" width="30.28515625" style="3" bestFit="1" customWidth="1"/>
    <col min="1282" max="1282" width="14.85546875" style="3" bestFit="1" customWidth="1"/>
    <col min="1283" max="1283" width="18.85546875" style="3" bestFit="1" customWidth="1"/>
    <col min="1284" max="1284" width="12.85546875" style="3" bestFit="1" customWidth="1"/>
    <col min="1285" max="1285" width="19.28515625" style="3" bestFit="1" customWidth="1"/>
    <col min="1286" max="1286" width="11.85546875" style="3" bestFit="1" customWidth="1"/>
    <col min="1287" max="1291" width="18" style="3" bestFit="1" customWidth="1"/>
    <col min="1292" max="1292" width="10" style="3" bestFit="1" customWidth="1"/>
    <col min="1293" max="1536" width="9.140625" style="3"/>
    <col min="1537" max="1537" width="30.28515625" style="3" bestFit="1" customWidth="1"/>
    <col min="1538" max="1538" width="14.85546875" style="3" bestFit="1" customWidth="1"/>
    <col min="1539" max="1539" width="18.85546875" style="3" bestFit="1" customWidth="1"/>
    <col min="1540" max="1540" width="12.85546875" style="3" bestFit="1" customWidth="1"/>
    <col min="1541" max="1541" width="19.28515625" style="3" bestFit="1" customWidth="1"/>
    <col min="1542" max="1542" width="11.85546875" style="3" bestFit="1" customWidth="1"/>
    <col min="1543" max="1547" width="18" style="3" bestFit="1" customWidth="1"/>
    <col min="1548" max="1548" width="10" style="3" bestFit="1" customWidth="1"/>
    <col min="1549" max="1792" width="9.140625" style="3"/>
    <col min="1793" max="1793" width="30.28515625" style="3" bestFit="1" customWidth="1"/>
    <col min="1794" max="1794" width="14.85546875" style="3" bestFit="1" customWidth="1"/>
    <col min="1795" max="1795" width="18.85546875" style="3" bestFit="1" customWidth="1"/>
    <col min="1796" max="1796" width="12.85546875" style="3" bestFit="1" customWidth="1"/>
    <col min="1797" max="1797" width="19.28515625" style="3" bestFit="1" customWidth="1"/>
    <col min="1798" max="1798" width="11.85546875" style="3" bestFit="1" customWidth="1"/>
    <col min="1799" max="1803" width="18" style="3" bestFit="1" customWidth="1"/>
    <col min="1804" max="1804" width="10" style="3" bestFit="1" customWidth="1"/>
    <col min="1805" max="2048" width="9.140625" style="3"/>
    <col min="2049" max="2049" width="30.28515625" style="3" bestFit="1" customWidth="1"/>
    <col min="2050" max="2050" width="14.85546875" style="3" bestFit="1" customWidth="1"/>
    <col min="2051" max="2051" width="18.85546875" style="3" bestFit="1" customWidth="1"/>
    <col min="2052" max="2052" width="12.85546875" style="3" bestFit="1" customWidth="1"/>
    <col min="2053" max="2053" width="19.28515625" style="3" bestFit="1" customWidth="1"/>
    <col min="2054" max="2054" width="11.85546875" style="3" bestFit="1" customWidth="1"/>
    <col min="2055" max="2059" width="18" style="3" bestFit="1" customWidth="1"/>
    <col min="2060" max="2060" width="10" style="3" bestFit="1" customWidth="1"/>
    <col min="2061" max="2304" width="9.140625" style="3"/>
    <col min="2305" max="2305" width="30.28515625" style="3" bestFit="1" customWidth="1"/>
    <col min="2306" max="2306" width="14.85546875" style="3" bestFit="1" customWidth="1"/>
    <col min="2307" max="2307" width="18.85546875" style="3" bestFit="1" customWidth="1"/>
    <col min="2308" max="2308" width="12.85546875" style="3" bestFit="1" customWidth="1"/>
    <col min="2309" max="2309" width="19.28515625" style="3" bestFit="1" customWidth="1"/>
    <col min="2310" max="2310" width="11.85546875" style="3" bestFit="1" customWidth="1"/>
    <col min="2311" max="2315" width="18" style="3" bestFit="1" customWidth="1"/>
    <col min="2316" max="2316" width="10" style="3" bestFit="1" customWidth="1"/>
    <col min="2317" max="2560" width="9.140625" style="3"/>
    <col min="2561" max="2561" width="30.28515625" style="3" bestFit="1" customWidth="1"/>
    <col min="2562" max="2562" width="14.85546875" style="3" bestFit="1" customWidth="1"/>
    <col min="2563" max="2563" width="18.85546875" style="3" bestFit="1" customWidth="1"/>
    <col min="2564" max="2564" width="12.85546875" style="3" bestFit="1" customWidth="1"/>
    <col min="2565" max="2565" width="19.28515625" style="3" bestFit="1" customWidth="1"/>
    <col min="2566" max="2566" width="11.85546875" style="3" bestFit="1" customWidth="1"/>
    <col min="2567" max="2571" width="18" style="3" bestFit="1" customWidth="1"/>
    <col min="2572" max="2572" width="10" style="3" bestFit="1" customWidth="1"/>
    <col min="2573" max="2816" width="9.140625" style="3"/>
    <col min="2817" max="2817" width="30.28515625" style="3" bestFit="1" customWidth="1"/>
    <col min="2818" max="2818" width="14.85546875" style="3" bestFit="1" customWidth="1"/>
    <col min="2819" max="2819" width="18.85546875" style="3" bestFit="1" customWidth="1"/>
    <col min="2820" max="2820" width="12.85546875" style="3" bestFit="1" customWidth="1"/>
    <col min="2821" max="2821" width="19.28515625" style="3" bestFit="1" customWidth="1"/>
    <col min="2822" max="2822" width="11.85546875" style="3" bestFit="1" customWidth="1"/>
    <col min="2823" max="2827" width="18" style="3" bestFit="1" customWidth="1"/>
    <col min="2828" max="2828" width="10" style="3" bestFit="1" customWidth="1"/>
    <col min="2829" max="3072" width="9.140625" style="3"/>
    <col min="3073" max="3073" width="30.28515625" style="3" bestFit="1" customWidth="1"/>
    <col min="3074" max="3074" width="14.85546875" style="3" bestFit="1" customWidth="1"/>
    <col min="3075" max="3075" width="18.85546875" style="3" bestFit="1" customWidth="1"/>
    <col min="3076" max="3076" width="12.85546875" style="3" bestFit="1" customWidth="1"/>
    <col min="3077" max="3077" width="19.28515625" style="3" bestFit="1" customWidth="1"/>
    <col min="3078" max="3078" width="11.85546875" style="3" bestFit="1" customWidth="1"/>
    <col min="3079" max="3083" width="18" style="3" bestFit="1" customWidth="1"/>
    <col min="3084" max="3084" width="10" style="3" bestFit="1" customWidth="1"/>
    <col min="3085" max="3328" width="9.140625" style="3"/>
    <col min="3329" max="3329" width="30.28515625" style="3" bestFit="1" customWidth="1"/>
    <col min="3330" max="3330" width="14.85546875" style="3" bestFit="1" customWidth="1"/>
    <col min="3331" max="3331" width="18.85546875" style="3" bestFit="1" customWidth="1"/>
    <col min="3332" max="3332" width="12.85546875" style="3" bestFit="1" customWidth="1"/>
    <col min="3333" max="3333" width="19.28515625" style="3" bestFit="1" customWidth="1"/>
    <col min="3334" max="3334" width="11.85546875" style="3" bestFit="1" customWidth="1"/>
    <col min="3335" max="3339" width="18" style="3" bestFit="1" customWidth="1"/>
    <col min="3340" max="3340" width="10" style="3" bestFit="1" customWidth="1"/>
    <col min="3341" max="3584" width="9.140625" style="3"/>
    <col min="3585" max="3585" width="30.28515625" style="3" bestFit="1" customWidth="1"/>
    <col min="3586" max="3586" width="14.85546875" style="3" bestFit="1" customWidth="1"/>
    <col min="3587" max="3587" width="18.85546875" style="3" bestFit="1" customWidth="1"/>
    <col min="3588" max="3588" width="12.85546875" style="3" bestFit="1" customWidth="1"/>
    <col min="3589" max="3589" width="19.28515625" style="3" bestFit="1" customWidth="1"/>
    <col min="3590" max="3590" width="11.85546875" style="3" bestFit="1" customWidth="1"/>
    <col min="3591" max="3595" width="18" style="3" bestFit="1" customWidth="1"/>
    <col min="3596" max="3596" width="10" style="3" bestFit="1" customWidth="1"/>
    <col min="3597" max="3840" width="9.140625" style="3"/>
    <col min="3841" max="3841" width="30.28515625" style="3" bestFit="1" customWidth="1"/>
    <col min="3842" max="3842" width="14.85546875" style="3" bestFit="1" customWidth="1"/>
    <col min="3843" max="3843" width="18.85546875" style="3" bestFit="1" customWidth="1"/>
    <col min="3844" max="3844" width="12.85546875" style="3" bestFit="1" customWidth="1"/>
    <col min="3845" max="3845" width="19.28515625" style="3" bestFit="1" customWidth="1"/>
    <col min="3846" max="3846" width="11.85546875" style="3" bestFit="1" customWidth="1"/>
    <col min="3847" max="3851" width="18" style="3" bestFit="1" customWidth="1"/>
    <col min="3852" max="3852" width="10" style="3" bestFit="1" customWidth="1"/>
    <col min="3853" max="4096" width="9.140625" style="3"/>
    <col min="4097" max="4097" width="30.28515625" style="3" bestFit="1" customWidth="1"/>
    <col min="4098" max="4098" width="14.85546875" style="3" bestFit="1" customWidth="1"/>
    <col min="4099" max="4099" width="18.85546875" style="3" bestFit="1" customWidth="1"/>
    <col min="4100" max="4100" width="12.85546875" style="3" bestFit="1" customWidth="1"/>
    <col min="4101" max="4101" width="19.28515625" style="3" bestFit="1" customWidth="1"/>
    <col min="4102" max="4102" width="11.85546875" style="3" bestFit="1" customWidth="1"/>
    <col min="4103" max="4107" width="18" style="3" bestFit="1" customWidth="1"/>
    <col min="4108" max="4108" width="10" style="3" bestFit="1" customWidth="1"/>
    <col min="4109" max="4352" width="9.140625" style="3"/>
    <col min="4353" max="4353" width="30.28515625" style="3" bestFit="1" customWidth="1"/>
    <col min="4354" max="4354" width="14.85546875" style="3" bestFit="1" customWidth="1"/>
    <col min="4355" max="4355" width="18.85546875" style="3" bestFit="1" customWidth="1"/>
    <col min="4356" max="4356" width="12.85546875" style="3" bestFit="1" customWidth="1"/>
    <col min="4357" max="4357" width="19.28515625" style="3" bestFit="1" customWidth="1"/>
    <col min="4358" max="4358" width="11.85546875" style="3" bestFit="1" customWidth="1"/>
    <col min="4359" max="4363" width="18" style="3" bestFit="1" customWidth="1"/>
    <col min="4364" max="4364" width="10" style="3" bestFit="1" customWidth="1"/>
    <col min="4365" max="4608" width="9.140625" style="3"/>
    <col min="4609" max="4609" width="30.28515625" style="3" bestFit="1" customWidth="1"/>
    <col min="4610" max="4610" width="14.85546875" style="3" bestFit="1" customWidth="1"/>
    <col min="4611" max="4611" width="18.85546875" style="3" bestFit="1" customWidth="1"/>
    <col min="4612" max="4612" width="12.85546875" style="3" bestFit="1" customWidth="1"/>
    <col min="4613" max="4613" width="19.28515625" style="3" bestFit="1" customWidth="1"/>
    <col min="4614" max="4614" width="11.85546875" style="3" bestFit="1" customWidth="1"/>
    <col min="4615" max="4619" width="18" style="3" bestFit="1" customWidth="1"/>
    <col min="4620" max="4620" width="10" style="3" bestFit="1" customWidth="1"/>
    <col min="4621" max="4864" width="9.140625" style="3"/>
    <col min="4865" max="4865" width="30.28515625" style="3" bestFit="1" customWidth="1"/>
    <col min="4866" max="4866" width="14.85546875" style="3" bestFit="1" customWidth="1"/>
    <col min="4867" max="4867" width="18.85546875" style="3" bestFit="1" customWidth="1"/>
    <col min="4868" max="4868" width="12.85546875" style="3" bestFit="1" customWidth="1"/>
    <col min="4869" max="4869" width="19.28515625" style="3" bestFit="1" customWidth="1"/>
    <col min="4870" max="4870" width="11.85546875" style="3" bestFit="1" customWidth="1"/>
    <col min="4871" max="4875" width="18" style="3" bestFit="1" customWidth="1"/>
    <col min="4876" max="4876" width="10" style="3" bestFit="1" customWidth="1"/>
    <col min="4877" max="5120" width="9.140625" style="3"/>
    <col min="5121" max="5121" width="30.28515625" style="3" bestFit="1" customWidth="1"/>
    <col min="5122" max="5122" width="14.85546875" style="3" bestFit="1" customWidth="1"/>
    <col min="5123" max="5123" width="18.85546875" style="3" bestFit="1" customWidth="1"/>
    <col min="5124" max="5124" width="12.85546875" style="3" bestFit="1" customWidth="1"/>
    <col min="5125" max="5125" width="19.28515625" style="3" bestFit="1" customWidth="1"/>
    <col min="5126" max="5126" width="11.85546875" style="3" bestFit="1" customWidth="1"/>
    <col min="5127" max="5131" width="18" style="3" bestFit="1" customWidth="1"/>
    <col min="5132" max="5132" width="10" style="3" bestFit="1" customWidth="1"/>
    <col min="5133" max="5376" width="9.140625" style="3"/>
    <col min="5377" max="5377" width="30.28515625" style="3" bestFit="1" customWidth="1"/>
    <col min="5378" max="5378" width="14.85546875" style="3" bestFit="1" customWidth="1"/>
    <col min="5379" max="5379" width="18.85546875" style="3" bestFit="1" customWidth="1"/>
    <col min="5380" max="5380" width="12.85546875" style="3" bestFit="1" customWidth="1"/>
    <col min="5381" max="5381" width="19.28515625" style="3" bestFit="1" customWidth="1"/>
    <col min="5382" max="5382" width="11.85546875" style="3" bestFit="1" customWidth="1"/>
    <col min="5383" max="5387" width="18" style="3" bestFit="1" customWidth="1"/>
    <col min="5388" max="5388" width="10" style="3" bestFit="1" customWidth="1"/>
    <col min="5389" max="5632" width="9.140625" style="3"/>
    <col min="5633" max="5633" width="30.28515625" style="3" bestFit="1" customWidth="1"/>
    <col min="5634" max="5634" width="14.85546875" style="3" bestFit="1" customWidth="1"/>
    <col min="5635" max="5635" width="18.85546875" style="3" bestFit="1" customWidth="1"/>
    <col min="5636" max="5636" width="12.85546875" style="3" bestFit="1" customWidth="1"/>
    <col min="5637" max="5637" width="19.28515625" style="3" bestFit="1" customWidth="1"/>
    <col min="5638" max="5638" width="11.85546875" style="3" bestFit="1" customWidth="1"/>
    <col min="5639" max="5643" width="18" style="3" bestFit="1" customWidth="1"/>
    <col min="5644" max="5644" width="10" style="3" bestFit="1" customWidth="1"/>
    <col min="5645" max="5888" width="9.140625" style="3"/>
    <col min="5889" max="5889" width="30.28515625" style="3" bestFit="1" customWidth="1"/>
    <col min="5890" max="5890" width="14.85546875" style="3" bestFit="1" customWidth="1"/>
    <col min="5891" max="5891" width="18.85546875" style="3" bestFit="1" customWidth="1"/>
    <col min="5892" max="5892" width="12.85546875" style="3" bestFit="1" customWidth="1"/>
    <col min="5893" max="5893" width="19.28515625" style="3" bestFit="1" customWidth="1"/>
    <col min="5894" max="5894" width="11.85546875" style="3" bestFit="1" customWidth="1"/>
    <col min="5895" max="5899" width="18" style="3" bestFit="1" customWidth="1"/>
    <col min="5900" max="5900" width="10" style="3" bestFit="1" customWidth="1"/>
    <col min="5901" max="6144" width="9.140625" style="3"/>
    <col min="6145" max="6145" width="30.28515625" style="3" bestFit="1" customWidth="1"/>
    <col min="6146" max="6146" width="14.85546875" style="3" bestFit="1" customWidth="1"/>
    <col min="6147" max="6147" width="18.85546875" style="3" bestFit="1" customWidth="1"/>
    <col min="6148" max="6148" width="12.85546875" style="3" bestFit="1" customWidth="1"/>
    <col min="6149" max="6149" width="19.28515625" style="3" bestFit="1" customWidth="1"/>
    <col min="6150" max="6150" width="11.85546875" style="3" bestFit="1" customWidth="1"/>
    <col min="6151" max="6155" width="18" style="3" bestFit="1" customWidth="1"/>
    <col min="6156" max="6156" width="10" style="3" bestFit="1" customWidth="1"/>
    <col min="6157" max="6400" width="9.140625" style="3"/>
    <col min="6401" max="6401" width="30.28515625" style="3" bestFit="1" customWidth="1"/>
    <col min="6402" max="6402" width="14.85546875" style="3" bestFit="1" customWidth="1"/>
    <col min="6403" max="6403" width="18.85546875" style="3" bestFit="1" customWidth="1"/>
    <col min="6404" max="6404" width="12.85546875" style="3" bestFit="1" customWidth="1"/>
    <col min="6405" max="6405" width="19.28515625" style="3" bestFit="1" customWidth="1"/>
    <col min="6406" max="6406" width="11.85546875" style="3" bestFit="1" customWidth="1"/>
    <col min="6407" max="6411" width="18" style="3" bestFit="1" customWidth="1"/>
    <col min="6412" max="6412" width="10" style="3" bestFit="1" customWidth="1"/>
    <col min="6413" max="6656" width="9.140625" style="3"/>
    <col min="6657" max="6657" width="30.28515625" style="3" bestFit="1" customWidth="1"/>
    <col min="6658" max="6658" width="14.85546875" style="3" bestFit="1" customWidth="1"/>
    <col min="6659" max="6659" width="18.85546875" style="3" bestFit="1" customWidth="1"/>
    <col min="6660" max="6660" width="12.85546875" style="3" bestFit="1" customWidth="1"/>
    <col min="6661" max="6661" width="19.28515625" style="3" bestFit="1" customWidth="1"/>
    <col min="6662" max="6662" width="11.85546875" style="3" bestFit="1" customWidth="1"/>
    <col min="6663" max="6667" width="18" style="3" bestFit="1" customWidth="1"/>
    <col min="6668" max="6668" width="10" style="3" bestFit="1" customWidth="1"/>
    <col min="6669" max="6912" width="9.140625" style="3"/>
    <col min="6913" max="6913" width="30.28515625" style="3" bestFit="1" customWidth="1"/>
    <col min="6914" max="6914" width="14.85546875" style="3" bestFit="1" customWidth="1"/>
    <col min="6915" max="6915" width="18.85546875" style="3" bestFit="1" customWidth="1"/>
    <col min="6916" max="6916" width="12.85546875" style="3" bestFit="1" customWidth="1"/>
    <col min="6917" max="6917" width="19.28515625" style="3" bestFit="1" customWidth="1"/>
    <col min="6918" max="6918" width="11.85546875" style="3" bestFit="1" customWidth="1"/>
    <col min="6919" max="6923" width="18" style="3" bestFit="1" customWidth="1"/>
    <col min="6924" max="6924" width="10" style="3" bestFit="1" customWidth="1"/>
    <col min="6925" max="7168" width="9.140625" style="3"/>
    <col min="7169" max="7169" width="30.28515625" style="3" bestFit="1" customWidth="1"/>
    <col min="7170" max="7170" width="14.85546875" style="3" bestFit="1" customWidth="1"/>
    <col min="7171" max="7171" width="18.85546875" style="3" bestFit="1" customWidth="1"/>
    <col min="7172" max="7172" width="12.85546875" style="3" bestFit="1" customWidth="1"/>
    <col min="7173" max="7173" width="19.28515625" style="3" bestFit="1" customWidth="1"/>
    <col min="7174" max="7174" width="11.85546875" style="3" bestFit="1" customWidth="1"/>
    <col min="7175" max="7179" width="18" style="3" bestFit="1" customWidth="1"/>
    <col min="7180" max="7180" width="10" style="3" bestFit="1" customWidth="1"/>
    <col min="7181" max="7424" width="9.140625" style="3"/>
    <col min="7425" max="7425" width="30.28515625" style="3" bestFit="1" customWidth="1"/>
    <col min="7426" max="7426" width="14.85546875" style="3" bestFit="1" customWidth="1"/>
    <col min="7427" max="7427" width="18.85546875" style="3" bestFit="1" customWidth="1"/>
    <col min="7428" max="7428" width="12.85546875" style="3" bestFit="1" customWidth="1"/>
    <col min="7429" max="7429" width="19.28515625" style="3" bestFit="1" customWidth="1"/>
    <col min="7430" max="7430" width="11.85546875" style="3" bestFit="1" customWidth="1"/>
    <col min="7431" max="7435" width="18" style="3" bestFit="1" customWidth="1"/>
    <col min="7436" max="7436" width="10" style="3" bestFit="1" customWidth="1"/>
    <col min="7437" max="7680" width="9.140625" style="3"/>
    <col min="7681" max="7681" width="30.28515625" style="3" bestFit="1" customWidth="1"/>
    <col min="7682" max="7682" width="14.85546875" style="3" bestFit="1" customWidth="1"/>
    <col min="7683" max="7683" width="18.85546875" style="3" bestFit="1" customWidth="1"/>
    <col min="7684" max="7684" width="12.85546875" style="3" bestFit="1" customWidth="1"/>
    <col min="7685" max="7685" width="19.28515625" style="3" bestFit="1" customWidth="1"/>
    <col min="7686" max="7686" width="11.85546875" style="3" bestFit="1" customWidth="1"/>
    <col min="7687" max="7691" width="18" style="3" bestFit="1" customWidth="1"/>
    <col min="7692" max="7692" width="10" style="3" bestFit="1" customWidth="1"/>
    <col min="7693" max="7936" width="9.140625" style="3"/>
    <col min="7937" max="7937" width="30.28515625" style="3" bestFit="1" customWidth="1"/>
    <col min="7938" max="7938" width="14.85546875" style="3" bestFit="1" customWidth="1"/>
    <col min="7939" max="7939" width="18.85546875" style="3" bestFit="1" customWidth="1"/>
    <col min="7940" max="7940" width="12.85546875" style="3" bestFit="1" customWidth="1"/>
    <col min="7941" max="7941" width="19.28515625" style="3" bestFit="1" customWidth="1"/>
    <col min="7942" max="7942" width="11.85546875" style="3" bestFit="1" customWidth="1"/>
    <col min="7943" max="7947" width="18" style="3" bestFit="1" customWidth="1"/>
    <col min="7948" max="7948" width="10" style="3" bestFit="1" customWidth="1"/>
    <col min="7949" max="8192" width="9.140625" style="3"/>
    <col min="8193" max="8193" width="30.28515625" style="3" bestFit="1" customWidth="1"/>
    <col min="8194" max="8194" width="14.85546875" style="3" bestFit="1" customWidth="1"/>
    <col min="8195" max="8195" width="18.85546875" style="3" bestFit="1" customWidth="1"/>
    <col min="8196" max="8196" width="12.85546875" style="3" bestFit="1" customWidth="1"/>
    <col min="8197" max="8197" width="19.28515625" style="3" bestFit="1" customWidth="1"/>
    <col min="8198" max="8198" width="11.85546875" style="3" bestFit="1" customWidth="1"/>
    <col min="8199" max="8203" width="18" style="3" bestFit="1" customWidth="1"/>
    <col min="8204" max="8204" width="10" style="3" bestFit="1" customWidth="1"/>
    <col min="8205" max="8448" width="9.140625" style="3"/>
    <col min="8449" max="8449" width="30.28515625" style="3" bestFit="1" customWidth="1"/>
    <col min="8450" max="8450" width="14.85546875" style="3" bestFit="1" customWidth="1"/>
    <col min="8451" max="8451" width="18.85546875" style="3" bestFit="1" customWidth="1"/>
    <col min="8452" max="8452" width="12.85546875" style="3" bestFit="1" customWidth="1"/>
    <col min="8453" max="8453" width="19.28515625" style="3" bestFit="1" customWidth="1"/>
    <col min="8454" max="8454" width="11.85546875" style="3" bestFit="1" customWidth="1"/>
    <col min="8455" max="8459" width="18" style="3" bestFit="1" customWidth="1"/>
    <col min="8460" max="8460" width="10" style="3" bestFit="1" customWidth="1"/>
    <col min="8461" max="8704" width="9.140625" style="3"/>
    <col min="8705" max="8705" width="30.28515625" style="3" bestFit="1" customWidth="1"/>
    <col min="8706" max="8706" width="14.85546875" style="3" bestFit="1" customWidth="1"/>
    <col min="8707" max="8707" width="18.85546875" style="3" bestFit="1" customWidth="1"/>
    <col min="8708" max="8708" width="12.85546875" style="3" bestFit="1" customWidth="1"/>
    <col min="8709" max="8709" width="19.28515625" style="3" bestFit="1" customWidth="1"/>
    <col min="8710" max="8710" width="11.85546875" style="3" bestFit="1" customWidth="1"/>
    <col min="8711" max="8715" width="18" style="3" bestFit="1" customWidth="1"/>
    <col min="8716" max="8716" width="10" style="3" bestFit="1" customWidth="1"/>
    <col min="8717" max="8960" width="9.140625" style="3"/>
    <col min="8961" max="8961" width="30.28515625" style="3" bestFit="1" customWidth="1"/>
    <col min="8962" max="8962" width="14.85546875" style="3" bestFit="1" customWidth="1"/>
    <col min="8963" max="8963" width="18.85546875" style="3" bestFit="1" customWidth="1"/>
    <col min="8964" max="8964" width="12.85546875" style="3" bestFit="1" customWidth="1"/>
    <col min="8965" max="8965" width="19.28515625" style="3" bestFit="1" customWidth="1"/>
    <col min="8966" max="8966" width="11.85546875" style="3" bestFit="1" customWidth="1"/>
    <col min="8967" max="8971" width="18" style="3" bestFit="1" customWidth="1"/>
    <col min="8972" max="8972" width="10" style="3" bestFit="1" customWidth="1"/>
    <col min="8973" max="9216" width="9.140625" style="3"/>
    <col min="9217" max="9217" width="30.28515625" style="3" bestFit="1" customWidth="1"/>
    <col min="9218" max="9218" width="14.85546875" style="3" bestFit="1" customWidth="1"/>
    <col min="9219" max="9219" width="18.85546875" style="3" bestFit="1" customWidth="1"/>
    <col min="9220" max="9220" width="12.85546875" style="3" bestFit="1" customWidth="1"/>
    <col min="9221" max="9221" width="19.28515625" style="3" bestFit="1" customWidth="1"/>
    <col min="9222" max="9222" width="11.85546875" style="3" bestFit="1" customWidth="1"/>
    <col min="9223" max="9227" width="18" style="3" bestFit="1" customWidth="1"/>
    <col min="9228" max="9228" width="10" style="3" bestFit="1" customWidth="1"/>
    <col min="9229" max="9472" width="9.140625" style="3"/>
    <col min="9473" max="9473" width="30.28515625" style="3" bestFit="1" customWidth="1"/>
    <col min="9474" max="9474" width="14.85546875" style="3" bestFit="1" customWidth="1"/>
    <col min="9475" max="9475" width="18.85546875" style="3" bestFit="1" customWidth="1"/>
    <col min="9476" max="9476" width="12.85546875" style="3" bestFit="1" customWidth="1"/>
    <col min="9477" max="9477" width="19.28515625" style="3" bestFit="1" customWidth="1"/>
    <col min="9478" max="9478" width="11.85546875" style="3" bestFit="1" customWidth="1"/>
    <col min="9479" max="9483" width="18" style="3" bestFit="1" customWidth="1"/>
    <col min="9484" max="9484" width="10" style="3" bestFit="1" customWidth="1"/>
    <col min="9485" max="9728" width="9.140625" style="3"/>
    <col min="9729" max="9729" width="30.28515625" style="3" bestFit="1" customWidth="1"/>
    <col min="9730" max="9730" width="14.85546875" style="3" bestFit="1" customWidth="1"/>
    <col min="9731" max="9731" width="18.85546875" style="3" bestFit="1" customWidth="1"/>
    <col min="9732" max="9732" width="12.85546875" style="3" bestFit="1" customWidth="1"/>
    <col min="9733" max="9733" width="19.28515625" style="3" bestFit="1" customWidth="1"/>
    <col min="9734" max="9734" width="11.85546875" style="3" bestFit="1" customWidth="1"/>
    <col min="9735" max="9739" width="18" style="3" bestFit="1" customWidth="1"/>
    <col min="9740" max="9740" width="10" style="3" bestFit="1" customWidth="1"/>
    <col min="9741" max="9984" width="9.140625" style="3"/>
    <col min="9985" max="9985" width="30.28515625" style="3" bestFit="1" customWidth="1"/>
    <col min="9986" max="9986" width="14.85546875" style="3" bestFit="1" customWidth="1"/>
    <col min="9987" max="9987" width="18.85546875" style="3" bestFit="1" customWidth="1"/>
    <col min="9988" max="9988" width="12.85546875" style="3" bestFit="1" customWidth="1"/>
    <col min="9989" max="9989" width="19.28515625" style="3" bestFit="1" customWidth="1"/>
    <col min="9990" max="9990" width="11.85546875" style="3" bestFit="1" customWidth="1"/>
    <col min="9991" max="9995" width="18" style="3" bestFit="1" customWidth="1"/>
    <col min="9996" max="9996" width="10" style="3" bestFit="1" customWidth="1"/>
    <col min="9997" max="10240" width="9.140625" style="3"/>
    <col min="10241" max="10241" width="30.28515625" style="3" bestFit="1" customWidth="1"/>
    <col min="10242" max="10242" width="14.85546875" style="3" bestFit="1" customWidth="1"/>
    <col min="10243" max="10243" width="18.85546875" style="3" bestFit="1" customWidth="1"/>
    <col min="10244" max="10244" width="12.85546875" style="3" bestFit="1" customWidth="1"/>
    <col min="10245" max="10245" width="19.28515625" style="3" bestFit="1" customWidth="1"/>
    <col min="10246" max="10246" width="11.85546875" style="3" bestFit="1" customWidth="1"/>
    <col min="10247" max="10251" width="18" style="3" bestFit="1" customWidth="1"/>
    <col min="10252" max="10252" width="10" style="3" bestFit="1" customWidth="1"/>
    <col min="10253" max="10496" width="9.140625" style="3"/>
    <col min="10497" max="10497" width="30.28515625" style="3" bestFit="1" customWidth="1"/>
    <col min="10498" max="10498" width="14.85546875" style="3" bestFit="1" customWidth="1"/>
    <col min="10499" max="10499" width="18.85546875" style="3" bestFit="1" customWidth="1"/>
    <col min="10500" max="10500" width="12.85546875" style="3" bestFit="1" customWidth="1"/>
    <col min="10501" max="10501" width="19.28515625" style="3" bestFit="1" customWidth="1"/>
    <col min="10502" max="10502" width="11.85546875" style="3" bestFit="1" customWidth="1"/>
    <col min="10503" max="10507" width="18" style="3" bestFit="1" customWidth="1"/>
    <col min="10508" max="10508" width="10" style="3" bestFit="1" customWidth="1"/>
    <col min="10509" max="10752" width="9.140625" style="3"/>
    <col min="10753" max="10753" width="30.28515625" style="3" bestFit="1" customWidth="1"/>
    <col min="10754" max="10754" width="14.85546875" style="3" bestFit="1" customWidth="1"/>
    <col min="10755" max="10755" width="18.85546875" style="3" bestFit="1" customWidth="1"/>
    <col min="10756" max="10756" width="12.85546875" style="3" bestFit="1" customWidth="1"/>
    <col min="10757" max="10757" width="19.28515625" style="3" bestFit="1" customWidth="1"/>
    <col min="10758" max="10758" width="11.85546875" style="3" bestFit="1" customWidth="1"/>
    <col min="10759" max="10763" width="18" style="3" bestFit="1" customWidth="1"/>
    <col min="10764" max="10764" width="10" style="3" bestFit="1" customWidth="1"/>
    <col min="10765" max="11008" width="9.140625" style="3"/>
    <col min="11009" max="11009" width="30.28515625" style="3" bestFit="1" customWidth="1"/>
    <col min="11010" max="11010" width="14.85546875" style="3" bestFit="1" customWidth="1"/>
    <col min="11011" max="11011" width="18.85546875" style="3" bestFit="1" customWidth="1"/>
    <col min="11012" max="11012" width="12.85546875" style="3" bestFit="1" customWidth="1"/>
    <col min="11013" max="11013" width="19.28515625" style="3" bestFit="1" customWidth="1"/>
    <col min="11014" max="11014" width="11.85546875" style="3" bestFit="1" customWidth="1"/>
    <col min="11015" max="11019" width="18" style="3" bestFit="1" customWidth="1"/>
    <col min="11020" max="11020" width="10" style="3" bestFit="1" customWidth="1"/>
    <col min="11021" max="11264" width="9.140625" style="3"/>
    <col min="11265" max="11265" width="30.28515625" style="3" bestFit="1" customWidth="1"/>
    <col min="11266" max="11266" width="14.85546875" style="3" bestFit="1" customWidth="1"/>
    <col min="11267" max="11267" width="18.85546875" style="3" bestFit="1" customWidth="1"/>
    <col min="11268" max="11268" width="12.85546875" style="3" bestFit="1" customWidth="1"/>
    <col min="11269" max="11269" width="19.28515625" style="3" bestFit="1" customWidth="1"/>
    <col min="11270" max="11270" width="11.85546875" style="3" bestFit="1" customWidth="1"/>
    <col min="11271" max="11275" width="18" style="3" bestFit="1" customWidth="1"/>
    <col min="11276" max="11276" width="10" style="3" bestFit="1" customWidth="1"/>
    <col min="11277" max="11520" width="9.140625" style="3"/>
    <col min="11521" max="11521" width="30.28515625" style="3" bestFit="1" customWidth="1"/>
    <col min="11522" max="11522" width="14.85546875" style="3" bestFit="1" customWidth="1"/>
    <col min="11523" max="11523" width="18.85546875" style="3" bestFit="1" customWidth="1"/>
    <col min="11524" max="11524" width="12.85546875" style="3" bestFit="1" customWidth="1"/>
    <col min="11525" max="11525" width="19.28515625" style="3" bestFit="1" customWidth="1"/>
    <col min="11526" max="11526" width="11.85546875" style="3" bestFit="1" customWidth="1"/>
    <col min="11527" max="11531" width="18" style="3" bestFit="1" customWidth="1"/>
    <col min="11532" max="11532" width="10" style="3" bestFit="1" customWidth="1"/>
    <col min="11533" max="11776" width="9.140625" style="3"/>
    <col min="11777" max="11777" width="30.28515625" style="3" bestFit="1" customWidth="1"/>
    <col min="11778" max="11778" width="14.85546875" style="3" bestFit="1" customWidth="1"/>
    <col min="11779" max="11779" width="18.85546875" style="3" bestFit="1" customWidth="1"/>
    <col min="11780" max="11780" width="12.85546875" style="3" bestFit="1" customWidth="1"/>
    <col min="11781" max="11781" width="19.28515625" style="3" bestFit="1" customWidth="1"/>
    <col min="11782" max="11782" width="11.85546875" style="3" bestFit="1" customWidth="1"/>
    <col min="11783" max="11787" width="18" style="3" bestFit="1" customWidth="1"/>
    <col min="11788" max="11788" width="10" style="3" bestFit="1" customWidth="1"/>
    <col min="11789" max="12032" width="9.140625" style="3"/>
    <col min="12033" max="12033" width="30.28515625" style="3" bestFit="1" customWidth="1"/>
    <col min="12034" max="12034" width="14.85546875" style="3" bestFit="1" customWidth="1"/>
    <col min="12035" max="12035" width="18.85546875" style="3" bestFit="1" customWidth="1"/>
    <col min="12036" max="12036" width="12.85546875" style="3" bestFit="1" customWidth="1"/>
    <col min="12037" max="12037" width="19.28515625" style="3" bestFit="1" customWidth="1"/>
    <col min="12038" max="12038" width="11.85546875" style="3" bestFit="1" customWidth="1"/>
    <col min="12039" max="12043" width="18" style="3" bestFit="1" customWidth="1"/>
    <col min="12044" max="12044" width="10" style="3" bestFit="1" customWidth="1"/>
    <col min="12045" max="12288" width="9.140625" style="3"/>
    <col min="12289" max="12289" width="30.28515625" style="3" bestFit="1" customWidth="1"/>
    <col min="12290" max="12290" width="14.85546875" style="3" bestFit="1" customWidth="1"/>
    <col min="12291" max="12291" width="18.85546875" style="3" bestFit="1" customWidth="1"/>
    <col min="12292" max="12292" width="12.85546875" style="3" bestFit="1" customWidth="1"/>
    <col min="12293" max="12293" width="19.28515625" style="3" bestFit="1" customWidth="1"/>
    <col min="12294" max="12294" width="11.85546875" style="3" bestFit="1" customWidth="1"/>
    <col min="12295" max="12299" width="18" style="3" bestFit="1" customWidth="1"/>
    <col min="12300" max="12300" width="10" style="3" bestFit="1" customWidth="1"/>
    <col min="12301" max="12544" width="9.140625" style="3"/>
    <col min="12545" max="12545" width="30.28515625" style="3" bestFit="1" customWidth="1"/>
    <col min="12546" max="12546" width="14.85546875" style="3" bestFit="1" customWidth="1"/>
    <col min="12547" max="12547" width="18.85546875" style="3" bestFit="1" customWidth="1"/>
    <col min="12548" max="12548" width="12.85546875" style="3" bestFit="1" customWidth="1"/>
    <col min="12549" max="12549" width="19.28515625" style="3" bestFit="1" customWidth="1"/>
    <col min="12550" max="12550" width="11.85546875" style="3" bestFit="1" customWidth="1"/>
    <col min="12551" max="12555" width="18" style="3" bestFit="1" customWidth="1"/>
    <col min="12556" max="12556" width="10" style="3" bestFit="1" customWidth="1"/>
    <col min="12557" max="12800" width="9.140625" style="3"/>
    <col min="12801" max="12801" width="30.28515625" style="3" bestFit="1" customWidth="1"/>
    <col min="12802" max="12802" width="14.85546875" style="3" bestFit="1" customWidth="1"/>
    <col min="12803" max="12803" width="18.85546875" style="3" bestFit="1" customWidth="1"/>
    <col min="12804" max="12804" width="12.85546875" style="3" bestFit="1" customWidth="1"/>
    <col min="12805" max="12805" width="19.28515625" style="3" bestFit="1" customWidth="1"/>
    <col min="12806" max="12806" width="11.85546875" style="3" bestFit="1" customWidth="1"/>
    <col min="12807" max="12811" width="18" style="3" bestFit="1" customWidth="1"/>
    <col min="12812" max="12812" width="10" style="3" bestFit="1" customWidth="1"/>
    <col min="12813" max="13056" width="9.140625" style="3"/>
    <col min="13057" max="13057" width="30.28515625" style="3" bestFit="1" customWidth="1"/>
    <col min="13058" max="13058" width="14.85546875" style="3" bestFit="1" customWidth="1"/>
    <col min="13059" max="13059" width="18.85546875" style="3" bestFit="1" customWidth="1"/>
    <col min="13060" max="13060" width="12.85546875" style="3" bestFit="1" customWidth="1"/>
    <col min="13061" max="13061" width="19.28515625" style="3" bestFit="1" customWidth="1"/>
    <col min="13062" max="13062" width="11.85546875" style="3" bestFit="1" customWidth="1"/>
    <col min="13063" max="13067" width="18" style="3" bestFit="1" customWidth="1"/>
    <col min="13068" max="13068" width="10" style="3" bestFit="1" customWidth="1"/>
    <col min="13069" max="13312" width="9.140625" style="3"/>
    <col min="13313" max="13313" width="30.28515625" style="3" bestFit="1" customWidth="1"/>
    <col min="13314" max="13314" width="14.85546875" style="3" bestFit="1" customWidth="1"/>
    <col min="13315" max="13315" width="18.85546875" style="3" bestFit="1" customWidth="1"/>
    <col min="13316" max="13316" width="12.85546875" style="3" bestFit="1" customWidth="1"/>
    <col min="13317" max="13317" width="19.28515625" style="3" bestFit="1" customWidth="1"/>
    <col min="13318" max="13318" width="11.85546875" style="3" bestFit="1" customWidth="1"/>
    <col min="13319" max="13323" width="18" style="3" bestFit="1" customWidth="1"/>
    <col min="13324" max="13324" width="10" style="3" bestFit="1" customWidth="1"/>
    <col min="13325" max="13568" width="9.140625" style="3"/>
    <col min="13569" max="13569" width="30.28515625" style="3" bestFit="1" customWidth="1"/>
    <col min="13570" max="13570" width="14.85546875" style="3" bestFit="1" customWidth="1"/>
    <col min="13571" max="13571" width="18.85546875" style="3" bestFit="1" customWidth="1"/>
    <col min="13572" max="13572" width="12.85546875" style="3" bestFit="1" customWidth="1"/>
    <col min="13573" max="13573" width="19.28515625" style="3" bestFit="1" customWidth="1"/>
    <col min="13574" max="13574" width="11.85546875" style="3" bestFit="1" customWidth="1"/>
    <col min="13575" max="13579" width="18" style="3" bestFit="1" customWidth="1"/>
    <col min="13580" max="13580" width="10" style="3" bestFit="1" customWidth="1"/>
    <col min="13581" max="13824" width="9.140625" style="3"/>
    <col min="13825" max="13825" width="30.28515625" style="3" bestFit="1" customWidth="1"/>
    <col min="13826" max="13826" width="14.85546875" style="3" bestFit="1" customWidth="1"/>
    <col min="13827" max="13827" width="18.85546875" style="3" bestFit="1" customWidth="1"/>
    <col min="13828" max="13828" width="12.85546875" style="3" bestFit="1" customWidth="1"/>
    <col min="13829" max="13829" width="19.28515625" style="3" bestFit="1" customWidth="1"/>
    <col min="13830" max="13830" width="11.85546875" style="3" bestFit="1" customWidth="1"/>
    <col min="13831" max="13835" width="18" style="3" bestFit="1" customWidth="1"/>
    <col min="13836" max="13836" width="10" style="3" bestFit="1" customWidth="1"/>
    <col min="13837" max="14080" width="9.140625" style="3"/>
    <col min="14081" max="14081" width="30.28515625" style="3" bestFit="1" customWidth="1"/>
    <col min="14082" max="14082" width="14.85546875" style="3" bestFit="1" customWidth="1"/>
    <col min="14083" max="14083" width="18.85546875" style="3" bestFit="1" customWidth="1"/>
    <col min="14084" max="14084" width="12.85546875" style="3" bestFit="1" customWidth="1"/>
    <col min="14085" max="14085" width="19.28515625" style="3" bestFit="1" customWidth="1"/>
    <col min="14086" max="14086" width="11.85546875" style="3" bestFit="1" customWidth="1"/>
    <col min="14087" max="14091" width="18" style="3" bestFit="1" customWidth="1"/>
    <col min="14092" max="14092" width="10" style="3" bestFit="1" customWidth="1"/>
    <col min="14093" max="14336" width="9.140625" style="3"/>
    <col min="14337" max="14337" width="30.28515625" style="3" bestFit="1" customWidth="1"/>
    <col min="14338" max="14338" width="14.85546875" style="3" bestFit="1" customWidth="1"/>
    <col min="14339" max="14339" width="18.85546875" style="3" bestFit="1" customWidth="1"/>
    <col min="14340" max="14340" width="12.85546875" style="3" bestFit="1" customWidth="1"/>
    <col min="14341" max="14341" width="19.28515625" style="3" bestFit="1" customWidth="1"/>
    <col min="14342" max="14342" width="11.85546875" style="3" bestFit="1" customWidth="1"/>
    <col min="14343" max="14347" width="18" style="3" bestFit="1" customWidth="1"/>
    <col min="14348" max="14348" width="10" style="3" bestFit="1" customWidth="1"/>
    <col min="14349" max="14592" width="9.140625" style="3"/>
    <col min="14593" max="14593" width="30.28515625" style="3" bestFit="1" customWidth="1"/>
    <col min="14594" max="14594" width="14.85546875" style="3" bestFit="1" customWidth="1"/>
    <col min="14595" max="14595" width="18.85546875" style="3" bestFit="1" customWidth="1"/>
    <col min="14596" max="14596" width="12.85546875" style="3" bestFit="1" customWidth="1"/>
    <col min="14597" max="14597" width="19.28515625" style="3" bestFit="1" customWidth="1"/>
    <col min="14598" max="14598" width="11.85546875" style="3" bestFit="1" customWidth="1"/>
    <col min="14599" max="14603" width="18" style="3" bestFit="1" customWidth="1"/>
    <col min="14604" max="14604" width="10" style="3" bestFit="1" customWidth="1"/>
    <col min="14605" max="14848" width="9.140625" style="3"/>
    <col min="14849" max="14849" width="30.28515625" style="3" bestFit="1" customWidth="1"/>
    <col min="14850" max="14850" width="14.85546875" style="3" bestFit="1" customWidth="1"/>
    <col min="14851" max="14851" width="18.85546875" style="3" bestFit="1" customWidth="1"/>
    <col min="14852" max="14852" width="12.85546875" style="3" bestFit="1" customWidth="1"/>
    <col min="14853" max="14853" width="19.28515625" style="3" bestFit="1" customWidth="1"/>
    <col min="14854" max="14854" width="11.85546875" style="3" bestFit="1" customWidth="1"/>
    <col min="14855" max="14859" width="18" style="3" bestFit="1" customWidth="1"/>
    <col min="14860" max="14860" width="10" style="3" bestFit="1" customWidth="1"/>
    <col min="14861" max="15104" width="9.140625" style="3"/>
    <col min="15105" max="15105" width="30.28515625" style="3" bestFit="1" customWidth="1"/>
    <col min="15106" max="15106" width="14.85546875" style="3" bestFit="1" customWidth="1"/>
    <col min="15107" max="15107" width="18.85546875" style="3" bestFit="1" customWidth="1"/>
    <col min="15108" max="15108" width="12.85546875" style="3" bestFit="1" customWidth="1"/>
    <col min="15109" max="15109" width="19.28515625" style="3" bestFit="1" customWidth="1"/>
    <col min="15110" max="15110" width="11.85546875" style="3" bestFit="1" customWidth="1"/>
    <col min="15111" max="15115" width="18" style="3" bestFit="1" customWidth="1"/>
    <col min="15116" max="15116" width="10" style="3" bestFit="1" customWidth="1"/>
    <col min="15117" max="15360" width="9.140625" style="3"/>
    <col min="15361" max="15361" width="30.28515625" style="3" bestFit="1" customWidth="1"/>
    <col min="15362" max="15362" width="14.85546875" style="3" bestFit="1" customWidth="1"/>
    <col min="15363" max="15363" width="18.85546875" style="3" bestFit="1" customWidth="1"/>
    <col min="15364" max="15364" width="12.85546875" style="3" bestFit="1" customWidth="1"/>
    <col min="15365" max="15365" width="19.28515625" style="3" bestFit="1" customWidth="1"/>
    <col min="15366" max="15366" width="11.85546875" style="3" bestFit="1" customWidth="1"/>
    <col min="15367" max="15371" width="18" style="3" bestFit="1" customWidth="1"/>
    <col min="15372" max="15372" width="10" style="3" bestFit="1" customWidth="1"/>
    <col min="15373" max="15616" width="9.140625" style="3"/>
    <col min="15617" max="15617" width="30.28515625" style="3" bestFit="1" customWidth="1"/>
    <col min="15618" max="15618" width="14.85546875" style="3" bestFit="1" customWidth="1"/>
    <col min="15619" max="15619" width="18.85546875" style="3" bestFit="1" customWidth="1"/>
    <col min="15620" max="15620" width="12.85546875" style="3" bestFit="1" customWidth="1"/>
    <col min="15621" max="15621" width="19.28515625" style="3" bestFit="1" customWidth="1"/>
    <col min="15622" max="15622" width="11.85546875" style="3" bestFit="1" customWidth="1"/>
    <col min="15623" max="15627" width="18" style="3" bestFit="1" customWidth="1"/>
    <col min="15628" max="15628" width="10" style="3" bestFit="1" customWidth="1"/>
    <col min="15629" max="15872" width="9.140625" style="3"/>
    <col min="15873" max="15873" width="30.28515625" style="3" bestFit="1" customWidth="1"/>
    <col min="15874" max="15874" width="14.85546875" style="3" bestFit="1" customWidth="1"/>
    <col min="15875" max="15875" width="18.85546875" style="3" bestFit="1" customWidth="1"/>
    <col min="15876" max="15876" width="12.85546875" style="3" bestFit="1" customWidth="1"/>
    <col min="15877" max="15877" width="19.28515625" style="3" bestFit="1" customWidth="1"/>
    <col min="15878" max="15878" width="11.85546875" style="3" bestFit="1" customWidth="1"/>
    <col min="15879" max="15883" width="18" style="3" bestFit="1" customWidth="1"/>
    <col min="15884" max="15884" width="10" style="3" bestFit="1" customWidth="1"/>
    <col min="15885" max="16128" width="9.140625" style="3"/>
    <col min="16129" max="16129" width="30.28515625" style="3" bestFit="1" customWidth="1"/>
    <col min="16130" max="16130" width="14.85546875" style="3" bestFit="1" customWidth="1"/>
    <col min="16131" max="16131" width="18.85546875" style="3" bestFit="1" customWidth="1"/>
    <col min="16132" max="16132" width="12.85546875" style="3" bestFit="1" customWidth="1"/>
    <col min="16133" max="16133" width="19.28515625" style="3" bestFit="1" customWidth="1"/>
    <col min="16134" max="16134" width="11.85546875" style="3" bestFit="1" customWidth="1"/>
    <col min="16135" max="16139" width="18" style="3" bestFit="1" customWidth="1"/>
    <col min="16140" max="16140" width="10" style="3" bestFit="1" customWidth="1"/>
    <col min="16141" max="16384" width="9.140625" style="3"/>
  </cols>
  <sheetData>
    <row r="1" spans="1:12" x14ac:dyDescent="0.25">
      <c r="A1" s="3" t="s">
        <v>16</v>
      </c>
    </row>
    <row r="3" spans="1:12" x14ac:dyDescent="0.25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</row>
    <row r="4" spans="1:12" x14ac:dyDescent="0.25">
      <c r="A4" s="3" t="str">
        <f>IF('3500xL Plate Map'!B1="","",'3500xL Plate Map'!B1)</f>
        <v>Enter Plate Name Here</v>
      </c>
      <c r="B4" s="3" t="s">
        <v>25</v>
      </c>
      <c r="C4" s="3" t="s">
        <v>26</v>
      </c>
      <c r="D4" s="3" t="s">
        <v>27</v>
      </c>
      <c r="E4" s="3" t="s">
        <v>28</v>
      </c>
      <c r="F4" s="3" t="str">
        <f>IF('3500xL Plate Map'!M15="","",'3500xL Plate Map'!M15)</f>
        <v/>
      </c>
      <c r="G4" s="3" t="s">
        <v>29</v>
      </c>
      <c r="H4" s="3" t="s">
        <v>29</v>
      </c>
    </row>
    <row r="6" spans="1:12" x14ac:dyDescent="0.25">
      <c r="A6" s="3" t="s">
        <v>30</v>
      </c>
      <c r="B6" s="3" t="s">
        <v>31</v>
      </c>
      <c r="C6" s="3" t="s">
        <v>32</v>
      </c>
      <c r="D6" s="3" t="s">
        <v>33</v>
      </c>
      <c r="E6" s="3" t="s">
        <v>34</v>
      </c>
      <c r="F6" s="3" t="s">
        <v>35</v>
      </c>
      <c r="G6" s="3" t="s">
        <v>36</v>
      </c>
      <c r="H6" s="3" t="s">
        <v>37</v>
      </c>
      <c r="I6" s="3" t="s">
        <v>38</v>
      </c>
      <c r="J6" s="3" t="s">
        <v>39</v>
      </c>
      <c r="K6" s="3" t="s">
        <v>40</v>
      </c>
      <c r="L6" s="3" t="s">
        <v>24</v>
      </c>
    </row>
    <row r="7" spans="1:12" x14ac:dyDescent="0.25">
      <c r="A7" s="3" t="s">
        <v>41</v>
      </c>
      <c r="B7" s="3" t="str">
        <f>IF('3500xL Plate Map'!C3="","",'3500xL Plate Map'!C3)</f>
        <v/>
      </c>
      <c r="C7" s="3" t="str">
        <f t="shared" ref="C7:C38" si="0">IF(B7="","","Promega G5 18s WEN")</f>
        <v/>
      </c>
      <c r="D7" s="3" t="str">
        <f>IF(B7="","","HID Validation")</f>
        <v/>
      </c>
      <c r="E7" s="3" t="str">
        <f>IF(B7="","","HID_Validation")</f>
        <v/>
      </c>
      <c r="F7" s="3" t="str">
        <f t="shared" ref="F7:F38" si="1">IF(B7=""," ",IF(B7="Ladder","Allelic Ladder",
 IF(ISNUMBER(SEARCH("RB",B7)),"Negative Control",
 IF(ISNUMBER(SEARCH("2800M",B7)),"Positive Control",
 IF(ISNUMBER(SEARCH("Neg",B7)),"Negative Control","Sample")))))</f>
        <v xml:space="preserve"> </v>
      </c>
      <c r="H7" s="3" t="s">
        <v>29</v>
      </c>
      <c r="I7" s="3" t="s">
        <v>29</v>
      </c>
      <c r="J7" s="3" t="s">
        <v>29</v>
      </c>
      <c r="K7" s="3" t="s">
        <v>29</v>
      </c>
      <c r="L7" s="3" t="s">
        <v>29</v>
      </c>
    </row>
    <row r="8" spans="1:12" x14ac:dyDescent="0.25">
      <c r="A8" s="3" t="s">
        <v>42</v>
      </c>
      <c r="B8" s="3" t="str">
        <f>IF('3500xL Plate Map'!C4="","",'3500xL Plate Map'!C4)</f>
        <v/>
      </c>
      <c r="C8" s="3" t="str">
        <f t="shared" si="0"/>
        <v/>
      </c>
      <c r="D8" s="3" t="str">
        <f t="shared" ref="D8:D71" si="2">IF(B8="","","HID Validation")</f>
        <v/>
      </c>
      <c r="E8" s="3" t="str">
        <f t="shared" ref="E8:E71" si="3">IF(B8="","","HID_Validation")</f>
        <v/>
      </c>
      <c r="F8" s="3" t="str">
        <f t="shared" si="1"/>
        <v xml:space="preserve"> </v>
      </c>
      <c r="H8" s="3" t="s">
        <v>29</v>
      </c>
      <c r="I8" s="3" t="s">
        <v>29</v>
      </c>
      <c r="J8" s="3" t="s">
        <v>29</v>
      </c>
      <c r="K8" s="3" t="s">
        <v>29</v>
      </c>
      <c r="L8" s="3" t="s">
        <v>29</v>
      </c>
    </row>
    <row r="9" spans="1:12" x14ac:dyDescent="0.25">
      <c r="A9" s="3" t="s">
        <v>43</v>
      </c>
      <c r="B9" s="3" t="str">
        <f>IF('3500xL Plate Map'!C5="","",'3500xL Plate Map'!C5)</f>
        <v/>
      </c>
      <c r="C9" s="3" t="str">
        <f t="shared" si="0"/>
        <v/>
      </c>
      <c r="D9" s="3" t="str">
        <f t="shared" si="2"/>
        <v/>
      </c>
      <c r="E9" s="3" t="str">
        <f t="shared" si="3"/>
        <v/>
      </c>
      <c r="F9" s="3" t="str">
        <f t="shared" si="1"/>
        <v xml:space="preserve"> </v>
      </c>
      <c r="H9" s="3" t="s">
        <v>29</v>
      </c>
      <c r="I9" s="3" t="s">
        <v>29</v>
      </c>
      <c r="J9" s="3" t="s">
        <v>29</v>
      </c>
      <c r="K9" s="3" t="s">
        <v>29</v>
      </c>
      <c r="L9" s="3" t="s">
        <v>29</v>
      </c>
    </row>
    <row r="10" spans="1:12" x14ac:dyDescent="0.25">
      <c r="A10" s="3" t="s">
        <v>44</v>
      </c>
      <c r="B10" s="3" t="str">
        <f>IF('3500xL Plate Map'!C6="","",'3500xL Plate Map'!C6)</f>
        <v/>
      </c>
      <c r="C10" s="3" t="str">
        <f t="shared" si="0"/>
        <v/>
      </c>
      <c r="D10" s="3" t="str">
        <f t="shared" si="2"/>
        <v/>
      </c>
      <c r="E10" s="3" t="str">
        <f t="shared" si="3"/>
        <v/>
      </c>
      <c r="F10" s="3" t="str">
        <f t="shared" si="1"/>
        <v xml:space="preserve"> </v>
      </c>
      <c r="H10" s="3" t="s">
        <v>29</v>
      </c>
      <c r="I10" s="3" t="s">
        <v>29</v>
      </c>
      <c r="J10" s="3" t="s">
        <v>29</v>
      </c>
      <c r="K10" s="3" t="s">
        <v>29</v>
      </c>
      <c r="L10" s="3" t="s">
        <v>29</v>
      </c>
    </row>
    <row r="11" spans="1:12" x14ac:dyDescent="0.25">
      <c r="A11" s="3" t="s">
        <v>45</v>
      </c>
      <c r="B11" s="3" t="str">
        <f>IF('3500xL Plate Map'!C7="","",'3500xL Plate Map'!C7)</f>
        <v/>
      </c>
      <c r="C11" s="3" t="str">
        <f t="shared" si="0"/>
        <v/>
      </c>
      <c r="D11" s="3" t="str">
        <f t="shared" si="2"/>
        <v/>
      </c>
      <c r="E11" s="3" t="str">
        <f t="shared" si="3"/>
        <v/>
      </c>
      <c r="F11" s="3" t="str">
        <f t="shared" si="1"/>
        <v xml:space="preserve"> </v>
      </c>
      <c r="H11" s="3" t="s">
        <v>29</v>
      </c>
      <c r="I11" s="3" t="s">
        <v>29</v>
      </c>
      <c r="J11" s="3" t="s">
        <v>29</v>
      </c>
      <c r="K11" s="3" t="s">
        <v>29</v>
      </c>
      <c r="L11" s="3" t="s">
        <v>29</v>
      </c>
    </row>
    <row r="12" spans="1:12" x14ac:dyDescent="0.25">
      <c r="A12" s="3" t="s">
        <v>46</v>
      </c>
      <c r="B12" s="3" t="str">
        <f>IF('3500xL Plate Map'!C8="","",'3500xL Plate Map'!C8)</f>
        <v/>
      </c>
      <c r="C12" s="3" t="str">
        <f t="shared" si="0"/>
        <v/>
      </c>
      <c r="D12" s="3" t="str">
        <f t="shared" si="2"/>
        <v/>
      </c>
      <c r="E12" s="3" t="str">
        <f t="shared" si="3"/>
        <v/>
      </c>
      <c r="F12" s="3" t="str">
        <f t="shared" si="1"/>
        <v xml:space="preserve"> </v>
      </c>
      <c r="H12" s="3" t="s">
        <v>29</v>
      </c>
      <c r="I12" s="3" t="s">
        <v>29</v>
      </c>
      <c r="J12" s="3" t="s">
        <v>29</v>
      </c>
      <c r="K12" s="3" t="s">
        <v>29</v>
      </c>
      <c r="L12" s="3" t="s">
        <v>29</v>
      </c>
    </row>
    <row r="13" spans="1:12" x14ac:dyDescent="0.25">
      <c r="A13" s="3" t="s">
        <v>47</v>
      </c>
      <c r="B13" s="3" t="str">
        <f>IF('3500xL Plate Map'!C9="","",'3500xL Plate Map'!C9)</f>
        <v/>
      </c>
      <c r="C13" s="3" t="str">
        <f t="shared" si="0"/>
        <v/>
      </c>
      <c r="D13" s="3" t="str">
        <f t="shared" si="2"/>
        <v/>
      </c>
      <c r="E13" s="3" t="str">
        <f t="shared" si="3"/>
        <v/>
      </c>
      <c r="F13" s="3" t="str">
        <f t="shared" si="1"/>
        <v xml:space="preserve"> </v>
      </c>
      <c r="H13" s="3" t="s">
        <v>29</v>
      </c>
      <c r="I13" s="3" t="s">
        <v>29</v>
      </c>
      <c r="J13" s="3" t="s">
        <v>29</v>
      </c>
      <c r="K13" s="3" t="s">
        <v>29</v>
      </c>
      <c r="L13" s="3" t="s">
        <v>29</v>
      </c>
    </row>
    <row r="14" spans="1:12" x14ac:dyDescent="0.25">
      <c r="A14" s="3" t="s">
        <v>48</v>
      </c>
      <c r="B14" s="3" t="str">
        <f>IF('3500xL Plate Map'!C10="","",'3500xL Plate Map'!C10)</f>
        <v/>
      </c>
      <c r="C14" s="3" t="str">
        <f t="shared" si="0"/>
        <v/>
      </c>
      <c r="D14" s="3" t="str">
        <f t="shared" si="2"/>
        <v/>
      </c>
      <c r="E14" s="3" t="str">
        <f t="shared" si="3"/>
        <v/>
      </c>
      <c r="F14" s="3" t="str">
        <f t="shared" si="1"/>
        <v xml:space="preserve"> </v>
      </c>
      <c r="H14" s="3" t="s">
        <v>29</v>
      </c>
      <c r="I14" s="3" t="s">
        <v>29</v>
      </c>
      <c r="J14" s="3" t="s">
        <v>29</v>
      </c>
      <c r="K14" s="3" t="s">
        <v>29</v>
      </c>
      <c r="L14" s="3" t="s">
        <v>29</v>
      </c>
    </row>
    <row r="15" spans="1:12" x14ac:dyDescent="0.25">
      <c r="A15" s="3" t="s">
        <v>49</v>
      </c>
      <c r="B15" s="3" t="str">
        <f>IF('3500xL Plate Map'!D3="","",'3500xL Plate Map'!D3)</f>
        <v/>
      </c>
      <c r="C15" s="3" t="str">
        <f t="shared" si="0"/>
        <v/>
      </c>
      <c r="D15" s="3" t="str">
        <f t="shared" si="2"/>
        <v/>
      </c>
      <c r="E15" s="3" t="str">
        <f t="shared" si="3"/>
        <v/>
      </c>
      <c r="F15" s="3" t="str">
        <f t="shared" si="1"/>
        <v xml:space="preserve"> </v>
      </c>
      <c r="H15" s="3" t="s">
        <v>29</v>
      </c>
      <c r="I15" s="3" t="s">
        <v>29</v>
      </c>
      <c r="J15" s="3" t="s">
        <v>29</v>
      </c>
      <c r="K15" s="3" t="s">
        <v>29</v>
      </c>
      <c r="L15" s="3" t="s">
        <v>29</v>
      </c>
    </row>
    <row r="16" spans="1:12" x14ac:dyDescent="0.25">
      <c r="A16" s="3" t="s">
        <v>50</v>
      </c>
      <c r="B16" s="3" t="str">
        <f>IF('3500xL Plate Map'!D4="","",'3500xL Plate Map'!D4)</f>
        <v/>
      </c>
      <c r="C16" s="3" t="str">
        <f t="shared" si="0"/>
        <v/>
      </c>
      <c r="D16" s="3" t="str">
        <f t="shared" si="2"/>
        <v/>
      </c>
      <c r="E16" s="3" t="str">
        <f t="shared" si="3"/>
        <v/>
      </c>
      <c r="F16" s="3" t="str">
        <f t="shared" si="1"/>
        <v xml:space="preserve"> </v>
      </c>
      <c r="H16" s="3" t="s">
        <v>29</v>
      </c>
      <c r="I16" s="3" t="s">
        <v>29</v>
      </c>
      <c r="J16" s="3" t="s">
        <v>29</v>
      </c>
      <c r="K16" s="3" t="s">
        <v>29</v>
      </c>
      <c r="L16" s="3" t="s">
        <v>29</v>
      </c>
    </row>
    <row r="17" spans="1:12" x14ac:dyDescent="0.25">
      <c r="A17" s="3" t="s">
        <v>51</v>
      </c>
      <c r="B17" s="3" t="str">
        <f>IF('3500xL Plate Map'!D5="","",'3500xL Plate Map'!D5)</f>
        <v/>
      </c>
      <c r="C17" s="3" t="str">
        <f t="shared" si="0"/>
        <v/>
      </c>
      <c r="D17" s="3" t="str">
        <f t="shared" si="2"/>
        <v/>
      </c>
      <c r="E17" s="3" t="str">
        <f t="shared" si="3"/>
        <v/>
      </c>
      <c r="F17" s="3" t="str">
        <f t="shared" si="1"/>
        <v xml:space="preserve"> </v>
      </c>
      <c r="H17" s="3" t="s">
        <v>29</v>
      </c>
      <c r="I17" s="3" t="s">
        <v>29</v>
      </c>
      <c r="J17" s="3" t="s">
        <v>29</v>
      </c>
      <c r="K17" s="3" t="s">
        <v>29</v>
      </c>
      <c r="L17" s="3" t="s">
        <v>29</v>
      </c>
    </row>
    <row r="18" spans="1:12" x14ac:dyDescent="0.25">
      <c r="A18" s="3" t="s">
        <v>52</v>
      </c>
      <c r="B18" s="3" t="str">
        <f>IF('3500xL Plate Map'!D6="","",'3500xL Plate Map'!D6)</f>
        <v/>
      </c>
      <c r="C18" s="3" t="str">
        <f t="shared" si="0"/>
        <v/>
      </c>
      <c r="D18" s="3" t="str">
        <f t="shared" si="2"/>
        <v/>
      </c>
      <c r="E18" s="3" t="str">
        <f t="shared" si="3"/>
        <v/>
      </c>
      <c r="F18" s="3" t="str">
        <f t="shared" si="1"/>
        <v xml:space="preserve"> </v>
      </c>
      <c r="H18" s="3" t="s">
        <v>29</v>
      </c>
      <c r="I18" s="3" t="s">
        <v>29</v>
      </c>
      <c r="J18" s="3" t="s">
        <v>29</v>
      </c>
      <c r="K18" s="3" t="s">
        <v>29</v>
      </c>
      <c r="L18" s="3" t="s">
        <v>29</v>
      </c>
    </row>
    <row r="19" spans="1:12" x14ac:dyDescent="0.25">
      <c r="A19" s="3" t="s">
        <v>53</v>
      </c>
      <c r="B19" s="3" t="str">
        <f>IF('3500xL Plate Map'!D7="","",'3500xL Plate Map'!D7)</f>
        <v/>
      </c>
      <c r="C19" s="3" t="str">
        <f t="shared" si="0"/>
        <v/>
      </c>
      <c r="D19" s="3" t="str">
        <f t="shared" si="2"/>
        <v/>
      </c>
      <c r="E19" s="3" t="str">
        <f t="shared" si="3"/>
        <v/>
      </c>
      <c r="F19" s="3" t="str">
        <f t="shared" si="1"/>
        <v xml:space="preserve"> </v>
      </c>
      <c r="H19" s="3" t="s">
        <v>29</v>
      </c>
      <c r="I19" s="3" t="s">
        <v>29</v>
      </c>
      <c r="J19" s="3" t="s">
        <v>29</v>
      </c>
      <c r="K19" s="3" t="s">
        <v>29</v>
      </c>
      <c r="L19" s="3" t="s">
        <v>29</v>
      </c>
    </row>
    <row r="20" spans="1:12" x14ac:dyDescent="0.25">
      <c r="A20" s="3" t="s">
        <v>54</v>
      </c>
      <c r="B20" s="3" t="str">
        <f>IF('3500xL Plate Map'!D8="","",'3500xL Plate Map'!D8)</f>
        <v/>
      </c>
      <c r="C20" s="3" t="str">
        <f t="shared" si="0"/>
        <v/>
      </c>
      <c r="D20" s="3" t="str">
        <f t="shared" si="2"/>
        <v/>
      </c>
      <c r="E20" s="3" t="str">
        <f t="shared" si="3"/>
        <v/>
      </c>
      <c r="F20" s="3" t="str">
        <f t="shared" si="1"/>
        <v xml:space="preserve"> </v>
      </c>
      <c r="H20" s="3" t="s">
        <v>29</v>
      </c>
      <c r="I20" s="3" t="s">
        <v>29</v>
      </c>
      <c r="J20" s="3" t="s">
        <v>29</v>
      </c>
      <c r="K20" s="3" t="s">
        <v>29</v>
      </c>
      <c r="L20" s="3" t="s">
        <v>29</v>
      </c>
    </row>
    <row r="21" spans="1:12" x14ac:dyDescent="0.25">
      <c r="A21" s="3" t="s">
        <v>55</v>
      </c>
      <c r="B21" s="3" t="str">
        <f>IF('3500xL Plate Map'!D9="","",'3500xL Plate Map'!D9)</f>
        <v/>
      </c>
      <c r="C21" s="3" t="str">
        <f t="shared" si="0"/>
        <v/>
      </c>
      <c r="D21" s="3" t="str">
        <f t="shared" si="2"/>
        <v/>
      </c>
      <c r="E21" s="3" t="str">
        <f t="shared" si="3"/>
        <v/>
      </c>
      <c r="F21" s="3" t="str">
        <f t="shared" si="1"/>
        <v xml:space="preserve"> </v>
      </c>
      <c r="H21" s="3" t="s">
        <v>29</v>
      </c>
      <c r="I21" s="3" t="s">
        <v>29</v>
      </c>
      <c r="J21" s="3" t="s">
        <v>29</v>
      </c>
      <c r="K21" s="3" t="s">
        <v>29</v>
      </c>
      <c r="L21" s="3" t="s">
        <v>29</v>
      </c>
    </row>
    <row r="22" spans="1:12" x14ac:dyDescent="0.25">
      <c r="A22" s="3" t="s">
        <v>56</v>
      </c>
      <c r="B22" s="3" t="str">
        <f>IF('3500xL Plate Map'!D10="","",'3500xL Plate Map'!D10)</f>
        <v/>
      </c>
      <c r="C22" s="3" t="str">
        <f t="shared" si="0"/>
        <v/>
      </c>
      <c r="D22" s="3" t="str">
        <f t="shared" si="2"/>
        <v/>
      </c>
      <c r="E22" s="3" t="str">
        <f t="shared" si="3"/>
        <v/>
      </c>
      <c r="F22" s="3" t="str">
        <f t="shared" si="1"/>
        <v xml:space="preserve"> </v>
      </c>
      <c r="H22" s="3" t="s">
        <v>29</v>
      </c>
      <c r="I22" s="3" t="s">
        <v>29</v>
      </c>
      <c r="J22" s="3" t="s">
        <v>29</v>
      </c>
      <c r="K22" s="3" t="s">
        <v>29</v>
      </c>
      <c r="L22" s="3" t="s">
        <v>29</v>
      </c>
    </row>
    <row r="23" spans="1:12" x14ac:dyDescent="0.25">
      <c r="A23" s="3" t="s">
        <v>57</v>
      </c>
      <c r="B23" s="3" t="str">
        <f>IF('3500xL Plate Map'!E3="","",'3500xL Plate Map'!E3)</f>
        <v/>
      </c>
      <c r="C23" s="3" t="str">
        <f t="shared" si="0"/>
        <v/>
      </c>
      <c r="D23" s="3" t="str">
        <f t="shared" si="2"/>
        <v/>
      </c>
      <c r="E23" s="3" t="str">
        <f t="shared" si="3"/>
        <v/>
      </c>
      <c r="F23" s="3" t="str">
        <f t="shared" si="1"/>
        <v xml:space="preserve"> </v>
      </c>
      <c r="H23" s="3" t="s">
        <v>29</v>
      </c>
      <c r="I23" s="3" t="s">
        <v>29</v>
      </c>
      <c r="J23" s="3" t="s">
        <v>29</v>
      </c>
      <c r="K23" s="3" t="s">
        <v>29</v>
      </c>
      <c r="L23" s="3" t="s">
        <v>29</v>
      </c>
    </row>
    <row r="24" spans="1:12" x14ac:dyDescent="0.25">
      <c r="A24" s="3" t="s">
        <v>58</v>
      </c>
      <c r="B24" s="3" t="str">
        <f>IF('3500xL Plate Map'!E4="","",'3500xL Plate Map'!E4)</f>
        <v/>
      </c>
      <c r="C24" s="3" t="str">
        <f t="shared" si="0"/>
        <v/>
      </c>
      <c r="D24" s="3" t="str">
        <f t="shared" si="2"/>
        <v/>
      </c>
      <c r="E24" s="3" t="str">
        <f t="shared" si="3"/>
        <v/>
      </c>
      <c r="F24" s="3" t="str">
        <f t="shared" si="1"/>
        <v xml:space="preserve"> </v>
      </c>
      <c r="H24" s="3" t="s">
        <v>29</v>
      </c>
      <c r="I24" s="3" t="s">
        <v>29</v>
      </c>
      <c r="J24" s="3" t="s">
        <v>29</v>
      </c>
      <c r="K24" s="3" t="s">
        <v>29</v>
      </c>
      <c r="L24" s="3" t="s">
        <v>29</v>
      </c>
    </row>
    <row r="25" spans="1:12" x14ac:dyDescent="0.25">
      <c r="A25" s="3" t="s">
        <v>59</v>
      </c>
      <c r="B25" s="3" t="str">
        <f>IF('3500xL Plate Map'!E5="","",'3500xL Plate Map'!E5)</f>
        <v/>
      </c>
      <c r="C25" s="3" t="str">
        <f t="shared" si="0"/>
        <v/>
      </c>
      <c r="D25" s="3" t="str">
        <f t="shared" si="2"/>
        <v/>
      </c>
      <c r="E25" s="3" t="str">
        <f t="shared" si="3"/>
        <v/>
      </c>
      <c r="F25" s="3" t="str">
        <f t="shared" si="1"/>
        <v xml:space="preserve"> </v>
      </c>
      <c r="H25" s="3" t="s">
        <v>29</v>
      </c>
      <c r="I25" s="3" t="s">
        <v>29</v>
      </c>
      <c r="J25" s="3" t="s">
        <v>29</v>
      </c>
      <c r="K25" s="3" t="s">
        <v>29</v>
      </c>
      <c r="L25" s="3" t="s">
        <v>29</v>
      </c>
    </row>
    <row r="26" spans="1:12" x14ac:dyDescent="0.25">
      <c r="A26" s="3" t="s">
        <v>60</v>
      </c>
      <c r="B26" s="3" t="str">
        <f>IF('3500xL Plate Map'!E6="","",'3500xL Plate Map'!E6)</f>
        <v/>
      </c>
      <c r="C26" s="3" t="str">
        <f t="shared" si="0"/>
        <v/>
      </c>
      <c r="D26" s="3" t="str">
        <f t="shared" si="2"/>
        <v/>
      </c>
      <c r="E26" s="3" t="str">
        <f t="shared" si="3"/>
        <v/>
      </c>
      <c r="F26" s="3" t="str">
        <f t="shared" si="1"/>
        <v xml:space="preserve"> </v>
      </c>
      <c r="H26" s="3" t="s">
        <v>29</v>
      </c>
      <c r="I26" s="3" t="s">
        <v>29</v>
      </c>
      <c r="J26" s="3" t="s">
        <v>29</v>
      </c>
      <c r="K26" s="3" t="s">
        <v>29</v>
      </c>
      <c r="L26" s="3" t="s">
        <v>29</v>
      </c>
    </row>
    <row r="27" spans="1:12" x14ac:dyDescent="0.25">
      <c r="A27" s="3" t="s">
        <v>61</v>
      </c>
      <c r="B27" s="3" t="str">
        <f>IF('3500xL Plate Map'!E7="","",'3500xL Plate Map'!E7)</f>
        <v/>
      </c>
      <c r="C27" s="3" t="str">
        <f t="shared" si="0"/>
        <v/>
      </c>
      <c r="D27" s="3" t="str">
        <f t="shared" si="2"/>
        <v/>
      </c>
      <c r="E27" s="3" t="str">
        <f t="shared" si="3"/>
        <v/>
      </c>
      <c r="F27" s="3" t="str">
        <f t="shared" si="1"/>
        <v xml:space="preserve"> </v>
      </c>
      <c r="H27" s="3" t="s">
        <v>29</v>
      </c>
      <c r="I27" s="3" t="s">
        <v>29</v>
      </c>
      <c r="J27" s="3" t="s">
        <v>29</v>
      </c>
      <c r="K27" s="3" t="s">
        <v>29</v>
      </c>
      <c r="L27" s="3" t="s">
        <v>29</v>
      </c>
    </row>
    <row r="28" spans="1:12" x14ac:dyDescent="0.25">
      <c r="A28" s="3" t="s">
        <v>62</v>
      </c>
      <c r="B28" s="3" t="str">
        <f>IF('3500xL Plate Map'!E8="","",'3500xL Plate Map'!E8)</f>
        <v/>
      </c>
      <c r="C28" s="3" t="str">
        <f t="shared" si="0"/>
        <v/>
      </c>
      <c r="D28" s="3" t="str">
        <f t="shared" si="2"/>
        <v/>
      </c>
      <c r="E28" s="3" t="str">
        <f t="shared" si="3"/>
        <v/>
      </c>
      <c r="F28" s="3" t="str">
        <f t="shared" si="1"/>
        <v xml:space="preserve"> </v>
      </c>
      <c r="H28" s="3" t="s">
        <v>29</v>
      </c>
      <c r="I28" s="3" t="s">
        <v>29</v>
      </c>
      <c r="J28" s="3" t="s">
        <v>29</v>
      </c>
      <c r="K28" s="3" t="s">
        <v>29</v>
      </c>
      <c r="L28" s="3" t="s">
        <v>29</v>
      </c>
    </row>
    <row r="29" spans="1:12" x14ac:dyDescent="0.25">
      <c r="A29" s="3" t="s">
        <v>63</v>
      </c>
      <c r="B29" s="3" t="str">
        <f>IF('3500xL Plate Map'!E9="","",'3500xL Plate Map'!E9)</f>
        <v/>
      </c>
      <c r="C29" s="3" t="str">
        <f t="shared" si="0"/>
        <v/>
      </c>
      <c r="D29" s="3" t="str">
        <f t="shared" si="2"/>
        <v/>
      </c>
      <c r="E29" s="3" t="str">
        <f t="shared" si="3"/>
        <v/>
      </c>
      <c r="F29" s="3" t="str">
        <f t="shared" si="1"/>
        <v xml:space="preserve"> </v>
      </c>
      <c r="H29" s="3" t="s">
        <v>29</v>
      </c>
      <c r="I29" s="3" t="s">
        <v>29</v>
      </c>
      <c r="J29" s="3" t="s">
        <v>29</v>
      </c>
      <c r="K29" s="3" t="s">
        <v>29</v>
      </c>
      <c r="L29" s="3" t="s">
        <v>29</v>
      </c>
    </row>
    <row r="30" spans="1:12" x14ac:dyDescent="0.25">
      <c r="A30" s="3" t="s">
        <v>64</v>
      </c>
      <c r="B30" s="3" t="str">
        <f>IF('3500xL Plate Map'!E10="","",'3500xL Plate Map'!E10)</f>
        <v/>
      </c>
      <c r="C30" s="3" t="str">
        <f t="shared" si="0"/>
        <v/>
      </c>
      <c r="D30" s="3" t="str">
        <f t="shared" si="2"/>
        <v/>
      </c>
      <c r="E30" s="3" t="str">
        <f t="shared" si="3"/>
        <v/>
      </c>
      <c r="F30" s="3" t="str">
        <f t="shared" si="1"/>
        <v xml:space="preserve"> </v>
      </c>
      <c r="H30" s="3" t="s">
        <v>29</v>
      </c>
      <c r="I30" s="3" t="s">
        <v>29</v>
      </c>
      <c r="J30" s="3" t="s">
        <v>29</v>
      </c>
      <c r="K30" s="3" t="s">
        <v>29</v>
      </c>
      <c r="L30" s="3" t="s">
        <v>29</v>
      </c>
    </row>
    <row r="31" spans="1:12" x14ac:dyDescent="0.25">
      <c r="A31" s="3" t="s">
        <v>65</v>
      </c>
      <c r="B31" s="3" t="str">
        <f>IF('3500xL Plate Map'!F3="","",'3500xL Plate Map'!F3)</f>
        <v/>
      </c>
      <c r="C31" s="3" t="str">
        <f t="shared" si="0"/>
        <v/>
      </c>
      <c r="D31" s="3" t="str">
        <f t="shared" si="2"/>
        <v/>
      </c>
      <c r="E31" s="3" t="str">
        <f t="shared" si="3"/>
        <v/>
      </c>
      <c r="F31" s="3" t="str">
        <f t="shared" si="1"/>
        <v xml:space="preserve"> </v>
      </c>
      <c r="H31" s="3" t="s">
        <v>29</v>
      </c>
      <c r="I31" s="3" t="s">
        <v>29</v>
      </c>
      <c r="J31" s="3" t="s">
        <v>29</v>
      </c>
      <c r="K31" s="3" t="s">
        <v>29</v>
      </c>
      <c r="L31" s="3" t="s">
        <v>29</v>
      </c>
    </row>
    <row r="32" spans="1:12" x14ac:dyDescent="0.25">
      <c r="A32" s="3" t="s">
        <v>66</v>
      </c>
      <c r="B32" s="3" t="str">
        <f>IF('3500xL Plate Map'!F4="","",'3500xL Plate Map'!F4)</f>
        <v/>
      </c>
      <c r="C32" s="3" t="str">
        <f t="shared" si="0"/>
        <v/>
      </c>
      <c r="D32" s="3" t="str">
        <f t="shared" si="2"/>
        <v/>
      </c>
      <c r="E32" s="3" t="str">
        <f t="shared" si="3"/>
        <v/>
      </c>
      <c r="F32" s="3" t="str">
        <f t="shared" si="1"/>
        <v xml:space="preserve"> </v>
      </c>
      <c r="H32" s="3" t="s">
        <v>29</v>
      </c>
      <c r="I32" s="3" t="s">
        <v>29</v>
      </c>
      <c r="J32" s="3" t="s">
        <v>29</v>
      </c>
      <c r="K32" s="3" t="s">
        <v>29</v>
      </c>
      <c r="L32" s="3" t="s">
        <v>29</v>
      </c>
    </row>
    <row r="33" spans="1:12" x14ac:dyDescent="0.25">
      <c r="A33" s="3" t="s">
        <v>67</v>
      </c>
      <c r="B33" s="3" t="str">
        <f>IF('3500xL Plate Map'!F5="","",'3500xL Plate Map'!F5)</f>
        <v/>
      </c>
      <c r="C33" s="3" t="str">
        <f t="shared" si="0"/>
        <v/>
      </c>
      <c r="D33" s="3" t="str">
        <f t="shared" si="2"/>
        <v/>
      </c>
      <c r="E33" s="3" t="str">
        <f t="shared" si="3"/>
        <v/>
      </c>
      <c r="F33" s="3" t="str">
        <f t="shared" si="1"/>
        <v xml:space="preserve"> </v>
      </c>
      <c r="H33" s="3" t="s">
        <v>29</v>
      </c>
      <c r="I33" s="3" t="s">
        <v>29</v>
      </c>
      <c r="J33" s="3" t="s">
        <v>29</v>
      </c>
      <c r="K33" s="3" t="s">
        <v>29</v>
      </c>
      <c r="L33" s="3" t="s">
        <v>29</v>
      </c>
    </row>
    <row r="34" spans="1:12" x14ac:dyDescent="0.25">
      <c r="A34" s="3" t="s">
        <v>68</v>
      </c>
      <c r="B34" s="3" t="str">
        <f>IF('3500xL Plate Map'!F6="","",'3500xL Plate Map'!F6)</f>
        <v/>
      </c>
      <c r="C34" s="3" t="str">
        <f t="shared" si="0"/>
        <v/>
      </c>
      <c r="D34" s="3" t="str">
        <f t="shared" si="2"/>
        <v/>
      </c>
      <c r="E34" s="3" t="str">
        <f t="shared" si="3"/>
        <v/>
      </c>
      <c r="F34" s="3" t="str">
        <f t="shared" si="1"/>
        <v xml:space="preserve"> </v>
      </c>
      <c r="H34" s="3" t="s">
        <v>29</v>
      </c>
      <c r="I34" s="3" t="s">
        <v>29</v>
      </c>
      <c r="J34" s="3" t="s">
        <v>29</v>
      </c>
      <c r="K34" s="3" t="s">
        <v>29</v>
      </c>
      <c r="L34" s="3" t="s">
        <v>29</v>
      </c>
    </row>
    <row r="35" spans="1:12" x14ac:dyDescent="0.25">
      <c r="A35" s="3" t="s">
        <v>69</v>
      </c>
      <c r="B35" s="3" t="str">
        <f>IF('3500xL Plate Map'!F7="","",'3500xL Plate Map'!F7)</f>
        <v/>
      </c>
      <c r="C35" s="3" t="str">
        <f t="shared" si="0"/>
        <v/>
      </c>
      <c r="D35" s="3" t="str">
        <f t="shared" si="2"/>
        <v/>
      </c>
      <c r="E35" s="3" t="str">
        <f t="shared" si="3"/>
        <v/>
      </c>
      <c r="F35" s="3" t="str">
        <f t="shared" si="1"/>
        <v xml:space="preserve"> </v>
      </c>
      <c r="H35" s="3" t="s">
        <v>29</v>
      </c>
      <c r="I35" s="3" t="s">
        <v>29</v>
      </c>
      <c r="J35" s="3" t="s">
        <v>29</v>
      </c>
      <c r="K35" s="3" t="s">
        <v>29</v>
      </c>
      <c r="L35" s="3" t="s">
        <v>29</v>
      </c>
    </row>
    <row r="36" spans="1:12" x14ac:dyDescent="0.25">
      <c r="A36" s="3" t="s">
        <v>70</v>
      </c>
      <c r="B36" s="3" t="str">
        <f>IF('3500xL Plate Map'!F8="","",'3500xL Plate Map'!F8)</f>
        <v/>
      </c>
      <c r="C36" s="3" t="str">
        <f t="shared" si="0"/>
        <v/>
      </c>
      <c r="D36" s="3" t="str">
        <f t="shared" si="2"/>
        <v/>
      </c>
      <c r="E36" s="3" t="str">
        <f t="shared" si="3"/>
        <v/>
      </c>
      <c r="F36" s="3" t="str">
        <f t="shared" si="1"/>
        <v xml:space="preserve"> </v>
      </c>
      <c r="H36" s="3" t="s">
        <v>29</v>
      </c>
      <c r="I36" s="3" t="s">
        <v>29</v>
      </c>
      <c r="J36" s="3" t="s">
        <v>29</v>
      </c>
      <c r="K36" s="3" t="s">
        <v>29</v>
      </c>
      <c r="L36" s="3" t="s">
        <v>29</v>
      </c>
    </row>
    <row r="37" spans="1:12" x14ac:dyDescent="0.25">
      <c r="A37" s="3" t="s">
        <v>71</v>
      </c>
      <c r="B37" s="3" t="str">
        <f>IF('3500xL Plate Map'!F9="","",'3500xL Plate Map'!F9)</f>
        <v/>
      </c>
      <c r="C37" s="3" t="str">
        <f t="shared" si="0"/>
        <v/>
      </c>
      <c r="D37" s="3" t="str">
        <f t="shared" si="2"/>
        <v/>
      </c>
      <c r="E37" s="3" t="str">
        <f t="shared" si="3"/>
        <v/>
      </c>
      <c r="F37" s="3" t="str">
        <f t="shared" si="1"/>
        <v xml:space="preserve"> </v>
      </c>
      <c r="H37" s="3" t="s">
        <v>29</v>
      </c>
      <c r="I37" s="3" t="s">
        <v>29</v>
      </c>
      <c r="J37" s="3" t="s">
        <v>29</v>
      </c>
      <c r="K37" s="3" t="s">
        <v>29</v>
      </c>
      <c r="L37" s="3" t="s">
        <v>29</v>
      </c>
    </row>
    <row r="38" spans="1:12" x14ac:dyDescent="0.25">
      <c r="A38" s="3" t="s">
        <v>72</v>
      </c>
      <c r="B38" s="3" t="str">
        <f>IF('3500xL Plate Map'!F10="","",'3500xL Plate Map'!F10)</f>
        <v/>
      </c>
      <c r="C38" s="3" t="str">
        <f t="shared" si="0"/>
        <v/>
      </c>
      <c r="D38" s="3" t="str">
        <f t="shared" si="2"/>
        <v/>
      </c>
      <c r="E38" s="3" t="str">
        <f t="shared" si="3"/>
        <v/>
      </c>
      <c r="F38" s="3" t="str">
        <f t="shared" si="1"/>
        <v xml:space="preserve"> </v>
      </c>
      <c r="H38" s="3" t="s">
        <v>29</v>
      </c>
      <c r="I38" s="3" t="s">
        <v>29</v>
      </c>
      <c r="J38" s="3" t="s">
        <v>29</v>
      </c>
      <c r="K38" s="3" t="s">
        <v>29</v>
      </c>
      <c r="L38" s="3" t="s">
        <v>29</v>
      </c>
    </row>
    <row r="39" spans="1:12" x14ac:dyDescent="0.25">
      <c r="A39" s="3" t="s">
        <v>73</v>
      </c>
      <c r="B39" s="3" t="str">
        <f>IF('3500xL Plate Map'!G3="","",'3500xL Plate Map'!G3)</f>
        <v/>
      </c>
      <c r="C39" s="3" t="str">
        <f t="shared" ref="C39:C70" si="4">IF(B39="","","Promega G5 18s WEN")</f>
        <v/>
      </c>
      <c r="D39" s="3" t="str">
        <f t="shared" si="2"/>
        <v/>
      </c>
      <c r="E39" s="3" t="str">
        <f t="shared" si="3"/>
        <v/>
      </c>
      <c r="F39" s="3" t="str">
        <f t="shared" ref="F39:F70" si="5">IF(B39=""," ",IF(B39="Ladder","Allelic Ladder",
 IF(ISNUMBER(SEARCH("RB",B39)),"Negative Control",
 IF(ISNUMBER(SEARCH("2800M",B39)),"Positive Control",
 IF(ISNUMBER(SEARCH("Neg",B39)),"Negative Control","Sample")))))</f>
        <v xml:space="preserve"> </v>
      </c>
      <c r="H39" s="3" t="s">
        <v>29</v>
      </c>
      <c r="I39" s="3" t="s">
        <v>29</v>
      </c>
      <c r="J39" s="3" t="s">
        <v>29</v>
      </c>
      <c r="K39" s="3" t="s">
        <v>29</v>
      </c>
      <c r="L39" s="3" t="s">
        <v>29</v>
      </c>
    </row>
    <row r="40" spans="1:12" x14ac:dyDescent="0.25">
      <c r="A40" s="3" t="s">
        <v>74</v>
      </c>
      <c r="B40" s="3" t="str">
        <f>IF('3500xL Plate Map'!G4="","",'3500xL Plate Map'!G4)</f>
        <v/>
      </c>
      <c r="C40" s="3" t="str">
        <f t="shared" si="4"/>
        <v/>
      </c>
      <c r="D40" s="3" t="str">
        <f t="shared" si="2"/>
        <v/>
      </c>
      <c r="E40" s="3" t="str">
        <f t="shared" si="3"/>
        <v/>
      </c>
      <c r="F40" s="3" t="str">
        <f t="shared" si="5"/>
        <v xml:space="preserve"> </v>
      </c>
      <c r="H40" s="3" t="s">
        <v>29</v>
      </c>
      <c r="I40" s="3" t="s">
        <v>29</v>
      </c>
      <c r="J40" s="3" t="s">
        <v>29</v>
      </c>
      <c r="K40" s="3" t="s">
        <v>29</v>
      </c>
      <c r="L40" s="3" t="s">
        <v>29</v>
      </c>
    </row>
    <row r="41" spans="1:12" x14ac:dyDescent="0.25">
      <c r="A41" s="3" t="s">
        <v>75</v>
      </c>
      <c r="B41" s="3" t="str">
        <f>IF('3500xL Plate Map'!G5="","",'3500xL Plate Map'!G5)</f>
        <v/>
      </c>
      <c r="C41" s="3" t="str">
        <f t="shared" si="4"/>
        <v/>
      </c>
      <c r="D41" s="3" t="str">
        <f t="shared" si="2"/>
        <v/>
      </c>
      <c r="E41" s="3" t="str">
        <f t="shared" si="3"/>
        <v/>
      </c>
      <c r="F41" s="3" t="str">
        <f t="shared" si="5"/>
        <v xml:space="preserve"> </v>
      </c>
      <c r="H41" s="3" t="s">
        <v>29</v>
      </c>
      <c r="I41" s="3" t="s">
        <v>29</v>
      </c>
      <c r="J41" s="3" t="s">
        <v>29</v>
      </c>
      <c r="K41" s="3" t="s">
        <v>29</v>
      </c>
      <c r="L41" s="3" t="s">
        <v>29</v>
      </c>
    </row>
    <row r="42" spans="1:12" x14ac:dyDescent="0.25">
      <c r="A42" s="3" t="s">
        <v>76</v>
      </c>
      <c r="B42" s="3" t="str">
        <f>IF('3500xL Plate Map'!G6="","",'3500xL Plate Map'!G6)</f>
        <v/>
      </c>
      <c r="C42" s="3" t="str">
        <f t="shared" si="4"/>
        <v/>
      </c>
      <c r="D42" s="3" t="str">
        <f t="shared" si="2"/>
        <v/>
      </c>
      <c r="E42" s="3" t="str">
        <f t="shared" si="3"/>
        <v/>
      </c>
      <c r="F42" s="3" t="str">
        <f t="shared" si="5"/>
        <v xml:space="preserve"> </v>
      </c>
      <c r="H42" s="3" t="s">
        <v>29</v>
      </c>
      <c r="I42" s="3" t="s">
        <v>29</v>
      </c>
      <c r="J42" s="3" t="s">
        <v>29</v>
      </c>
      <c r="K42" s="3" t="s">
        <v>29</v>
      </c>
      <c r="L42" s="3" t="s">
        <v>29</v>
      </c>
    </row>
    <row r="43" spans="1:12" x14ac:dyDescent="0.25">
      <c r="A43" s="3" t="s">
        <v>77</v>
      </c>
      <c r="B43" s="3" t="str">
        <f>IF('3500xL Plate Map'!G7="","",'3500xL Plate Map'!G7)</f>
        <v/>
      </c>
      <c r="C43" s="3" t="str">
        <f t="shared" si="4"/>
        <v/>
      </c>
      <c r="D43" s="3" t="str">
        <f t="shared" si="2"/>
        <v/>
      </c>
      <c r="E43" s="3" t="str">
        <f t="shared" si="3"/>
        <v/>
      </c>
      <c r="F43" s="3" t="str">
        <f t="shared" si="5"/>
        <v xml:space="preserve"> </v>
      </c>
      <c r="H43" s="3" t="s">
        <v>29</v>
      </c>
      <c r="I43" s="3" t="s">
        <v>29</v>
      </c>
      <c r="J43" s="3" t="s">
        <v>29</v>
      </c>
      <c r="K43" s="3" t="s">
        <v>29</v>
      </c>
      <c r="L43" s="3" t="s">
        <v>29</v>
      </c>
    </row>
    <row r="44" spans="1:12" x14ac:dyDescent="0.25">
      <c r="A44" s="3" t="s">
        <v>78</v>
      </c>
      <c r="B44" s="3" t="str">
        <f>IF('3500xL Plate Map'!G8="","",'3500xL Plate Map'!G8)</f>
        <v/>
      </c>
      <c r="C44" s="3" t="str">
        <f t="shared" si="4"/>
        <v/>
      </c>
      <c r="D44" s="3" t="str">
        <f t="shared" si="2"/>
        <v/>
      </c>
      <c r="E44" s="3" t="str">
        <f t="shared" si="3"/>
        <v/>
      </c>
      <c r="F44" s="3" t="str">
        <f t="shared" si="5"/>
        <v xml:space="preserve"> </v>
      </c>
      <c r="H44" s="3" t="s">
        <v>29</v>
      </c>
      <c r="I44" s="3" t="s">
        <v>29</v>
      </c>
      <c r="J44" s="3" t="s">
        <v>29</v>
      </c>
      <c r="K44" s="3" t="s">
        <v>29</v>
      </c>
      <c r="L44" s="3" t="s">
        <v>29</v>
      </c>
    </row>
    <row r="45" spans="1:12" x14ac:dyDescent="0.25">
      <c r="A45" s="3" t="s">
        <v>79</v>
      </c>
      <c r="B45" s="3" t="str">
        <f>IF('3500xL Plate Map'!G9="","",'3500xL Plate Map'!G9)</f>
        <v/>
      </c>
      <c r="C45" s="3" t="str">
        <f t="shared" si="4"/>
        <v/>
      </c>
      <c r="D45" s="3" t="str">
        <f t="shared" si="2"/>
        <v/>
      </c>
      <c r="E45" s="3" t="str">
        <f t="shared" si="3"/>
        <v/>
      </c>
      <c r="F45" s="3" t="str">
        <f t="shared" si="5"/>
        <v xml:space="preserve"> </v>
      </c>
      <c r="H45" s="3" t="s">
        <v>29</v>
      </c>
      <c r="I45" s="3" t="s">
        <v>29</v>
      </c>
      <c r="J45" s="3" t="s">
        <v>29</v>
      </c>
      <c r="K45" s="3" t="s">
        <v>29</v>
      </c>
      <c r="L45" s="3" t="s">
        <v>29</v>
      </c>
    </row>
    <row r="46" spans="1:12" x14ac:dyDescent="0.25">
      <c r="A46" s="3" t="s">
        <v>80</v>
      </c>
      <c r="B46" s="3" t="str">
        <f>IF('3500xL Plate Map'!G10="","",'3500xL Plate Map'!G10)</f>
        <v/>
      </c>
      <c r="C46" s="3" t="str">
        <f t="shared" si="4"/>
        <v/>
      </c>
      <c r="D46" s="3" t="str">
        <f t="shared" si="2"/>
        <v/>
      </c>
      <c r="E46" s="3" t="str">
        <f t="shared" si="3"/>
        <v/>
      </c>
      <c r="F46" s="3" t="str">
        <f t="shared" si="5"/>
        <v xml:space="preserve"> </v>
      </c>
      <c r="H46" s="3" t="s">
        <v>29</v>
      </c>
      <c r="I46" s="3" t="s">
        <v>29</v>
      </c>
      <c r="J46" s="3" t="s">
        <v>29</v>
      </c>
      <c r="K46" s="3" t="s">
        <v>29</v>
      </c>
      <c r="L46" s="3" t="s">
        <v>29</v>
      </c>
    </row>
    <row r="47" spans="1:12" x14ac:dyDescent="0.25">
      <c r="A47" s="3" t="s">
        <v>81</v>
      </c>
      <c r="B47" s="3" t="str">
        <f>IF('3500xL Plate Map'!H3="","",'3500xL Plate Map'!H3)</f>
        <v/>
      </c>
      <c r="C47" s="3" t="str">
        <f t="shared" si="4"/>
        <v/>
      </c>
      <c r="D47" s="3" t="str">
        <f t="shared" si="2"/>
        <v/>
      </c>
      <c r="E47" s="3" t="str">
        <f t="shared" si="3"/>
        <v/>
      </c>
      <c r="F47" s="3" t="str">
        <f t="shared" si="5"/>
        <v xml:space="preserve"> </v>
      </c>
      <c r="H47" s="3" t="s">
        <v>29</v>
      </c>
      <c r="I47" s="3" t="s">
        <v>29</v>
      </c>
      <c r="J47" s="3" t="s">
        <v>29</v>
      </c>
      <c r="K47" s="3" t="s">
        <v>29</v>
      </c>
      <c r="L47" s="3" t="s">
        <v>29</v>
      </c>
    </row>
    <row r="48" spans="1:12" x14ac:dyDescent="0.25">
      <c r="A48" s="3" t="s">
        <v>82</v>
      </c>
      <c r="B48" s="3" t="str">
        <f>IF('3500xL Plate Map'!H4="","",'3500xL Plate Map'!H4)</f>
        <v/>
      </c>
      <c r="C48" s="3" t="str">
        <f t="shared" si="4"/>
        <v/>
      </c>
      <c r="D48" s="3" t="str">
        <f t="shared" si="2"/>
        <v/>
      </c>
      <c r="E48" s="3" t="str">
        <f t="shared" si="3"/>
        <v/>
      </c>
      <c r="F48" s="3" t="str">
        <f t="shared" si="5"/>
        <v xml:space="preserve"> </v>
      </c>
      <c r="H48" s="3" t="s">
        <v>29</v>
      </c>
      <c r="I48" s="3" t="s">
        <v>29</v>
      </c>
      <c r="J48" s="3" t="s">
        <v>29</v>
      </c>
      <c r="K48" s="3" t="s">
        <v>29</v>
      </c>
      <c r="L48" s="3" t="s">
        <v>29</v>
      </c>
    </row>
    <row r="49" spans="1:12" x14ac:dyDescent="0.25">
      <c r="A49" s="3" t="s">
        <v>83</v>
      </c>
      <c r="B49" s="3" t="str">
        <f>IF('3500xL Plate Map'!H5="","",'3500xL Plate Map'!H5)</f>
        <v/>
      </c>
      <c r="C49" s="3" t="str">
        <f t="shared" si="4"/>
        <v/>
      </c>
      <c r="D49" s="3" t="str">
        <f t="shared" si="2"/>
        <v/>
      </c>
      <c r="E49" s="3" t="str">
        <f t="shared" si="3"/>
        <v/>
      </c>
      <c r="F49" s="3" t="str">
        <f t="shared" si="5"/>
        <v xml:space="preserve"> </v>
      </c>
      <c r="H49" s="3" t="s">
        <v>29</v>
      </c>
      <c r="I49" s="3" t="s">
        <v>29</v>
      </c>
      <c r="J49" s="3" t="s">
        <v>29</v>
      </c>
      <c r="K49" s="3" t="s">
        <v>29</v>
      </c>
      <c r="L49" s="3" t="s">
        <v>29</v>
      </c>
    </row>
    <row r="50" spans="1:12" x14ac:dyDescent="0.25">
      <c r="A50" s="3" t="s">
        <v>84</v>
      </c>
      <c r="B50" s="3" t="str">
        <f>IF('3500xL Plate Map'!H6="","",'3500xL Plate Map'!H6)</f>
        <v/>
      </c>
      <c r="C50" s="3" t="str">
        <f t="shared" si="4"/>
        <v/>
      </c>
      <c r="D50" s="3" t="str">
        <f t="shared" si="2"/>
        <v/>
      </c>
      <c r="E50" s="3" t="str">
        <f t="shared" si="3"/>
        <v/>
      </c>
      <c r="F50" s="3" t="str">
        <f t="shared" si="5"/>
        <v xml:space="preserve"> </v>
      </c>
      <c r="H50" s="3" t="s">
        <v>29</v>
      </c>
      <c r="I50" s="3" t="s">
        <v>29</v>
      </c>
      <c r="J50" s="3" t="s">
        <v>29</v>
      </c>
      <c r="K50" s="3" t="s">
        <v>29</v>
      </c>
      <c r="L50" s="3" t="s">
        <v>29</v>
      </c>
    </row>
    <row r="51" spans="1:12" x14ac:dyDescent="0.25">
      <c r="A51" s="3" t="s">
        <v>85</v>
      </c>
      <c r="B51" s="3" t="str">
        <f>IF('3500xL Plate Map'!H7="","",'3500xL Plate Map'!H7)</f>
        <v/>
      </c>
      <c r="C51" s="3" t="str">
        <f t="shared" si="4"/>
        <v/>
      </c>
      <c r="D51" s="3" t="str">
        <f t="shared" si="2"/>
        <v/>
      </c>
      <c r="E51" s="3" t="str">
        <f t="shared" si="3"/>
        <v/>
      </c>
      <c r="F51" s="3" t="str">
        <f t="shared" si="5"/>
        <v xml:space="preserve"> </v>
      </c>
      <c r="H51" s="3" t="s">
        <v>29</v>
      </c>
      <c r="I51" s="3" t="s">
        <v>29</v>
      </c>
      <c r="J51" s="3" t="s">
        <v>29</v>
      </c>
      <c r="K51" s="3" t="s">
        <v>29</v>
      </c>
      <c r="L51" s="3" t="s">
        <v>29</v>
      </c>
    </row>
    <row r="52" spans="1:12" x14ac:dyDescent="0.25">
      <c r="A52" s="3" t="s">
        <v>86</v>
      </c>
      <c r="B52" s="3" t="str">
        <f>IF('3500xL Plate Map'!H8="","",'3500xL Plate Map'!H8)</f>
        <v/>
      </c>
      <c r="C52" s="3" t="str">
        <f t="shared" si="4"/>
        <v/>
      </c>
      <c r="D52" s="3" t="str">
        <f t="shared" si="2"/>
        <v/>
      </c>
      <c r="E52" s="3" t="str">
        <f t="shared" si="3"/>
        <v/>
      </c>
      <c r="F52" s="3" t="str">
        <f t="shared" si="5"/>
        <v xml:space="preserve"> </v>
      </c>
      <c r="H52" s="3" t="s">
        <v>29</v>
      </c>
      <c r="I52" s="3" t="s">
        <v>29</v>
      </c>
      <c r="J52" s="3" t="s">
        <v>29</v>
      </c>
      <c r="K52" s="3" t="s">
        <v>29</v>
      </c>
      <c r="L52" s="3" t="s">
        <v>29</v>
      </c>
    </row>
    <row r="53" spans="1:12" x14ac:dyDescent="0.25">
      <c r="A53" s="3" t="s">
        <v>87</v>
      </c>
      <c r="B53" s="3" t="str">
        <f>IF('3500xL Plate Map'!H9="","",'3500xL Plate Map'!H9)</f>
        <v/>
      </c>
      <c r="C53" s="3" t="str">
        <f t="shared" si="4"/>
        <v/>
      </c>
      <c r="D53" s="3" t="str">
        <f t="shared" si="2"/>
        <v/>
      </c>
      <c r="E53" s="3" t="str">
        <f t="shared" si="3"/>
        <v/>
      </c>
      <c r="F53" s="3" t="str">
        <f t="shared" si="5"/>
        <v xml:space="preserve"> </v>
      </c>
      <c r="H53" s="3" t="s">
        <v>29</v>
      </c>
      <c r="I53" s="3" t="s">
        <v>29</v>
      </c>
      <c r="J53" s="3" t="s">
        <v>29</v>
      </c>
      <c r="K53" s="3" t="s">
        <v>29</v>
      </c>
      <c r="L53" s="3" t="s">
        <v>29</v>
      </c>
    </row>
    <row r="54" spans="1:12" x14ac:dyDescent="0.25">
      <c r="A54" s="3" t="s">
        <v>88</v>
      </c>
      <c r="B54" s="3" t="str">
        <f>IF('3500xL Plate Map'!H10="","",'3500xL Plate Map'!H10)</f>
        <v/>
      </c>
      <c r="C54" s="3" t="str">
        <f t="shared" si="4"/>
        <v/>
      </c>
      <c r="D54" s="3" t="str">
        <f t="shared" si="2"/>
        <v/>
      </c>
      <c r="E54" s="3" t="str">
        <f t="shared" si="3"/>
        <v/>
      </c>
      <c r="F54" s="3" t="str">
        <f t="shared" si="5"/>
        <v xml:space="preserve"> </v>
      </c>
      <c r="H54" s="3" t="s">
        <v>29</v>
      </c>
      <c r="I54" s="3" t="s">
        <v>29</v>
      </c>
      <c r="J54" s="3" t="s">
        <v>29</v>
      </c>
      <c r="K54" s="3" t="s">
        <v>29</v>
      </c>
      <c r="L54" s="3" t="s">
        <v>29</v>
      </c>
    </row>
    <row r="55" spans="1:12" x14ac:dyDescent="0.25">
      <c r="A55" s="3" t="s">
        <v>89</v>
      </c>
      <c r="B55" s="3" t="str">
        <f>IF('3500xL Plate Map'!I3="","",'3500xL Plate Map'!I3)</f>
        <v/>
      </c>
      <c r="C55" s="3" t="str">
        <f t="shared" si="4"/>
        <v/>
      </c>
      <c r="D55" s="3" t="str">
        <f t="shared" si="2"/>
        <v/>
      </c>
      <c r="E55" s="3" t="str">
        <f t="shared" si="3"/>
        <v/>
      </c>
      <c r="F55" s="3" t="str">
        <f t="shared" si="5"/>
        <v xml:space="preserve"> </v>
      </c>
      <c r="H55" s="3" t="s">
        <v>29</v>
      </c>
      <c r="I55" s="3" t="s">
        <v>29</v>
      </c>
      <c r="J55" s="3" t="s">
        <v>29</v>
      </c>
      <c r="K55" s="3" t="s">
        <v>29</v>
      </c>
      <c r="L55" s="3" t="s">
        <v>29</v>
      </c>
    </row>
    <row r="56" spans="1:12" x14ac:dyDescent="0.25">
      <c r="A56" s="3" t="s">
        <v>90</v>
      </c>
      <c r="B56" s="3" t="str">
        <f>IF('3500xL Plate Map'!I4="","",'3500xL Plate Map'!I4)</f>
        <v/>
      </c>
      <c r="C56" s="3" t="str">
        <f t="shared" si="4"/>
        <v/>
      </c>
      <c r="D56" s="3" t="str">
        <f t="shared" si="2"/>
        <v/>
      </c>
      <c r="E56" s="3" t="str">
        <f t="shared" si="3"/>
        <v/>
      </c>
      <c r="F56" s="3" t="str">
        <f t="shared" si="5"/>
        <v xml:space="preserve"> </v>
      </c>
      <c r="H56" s="3" t="s">
        <v>29</v>
      </c>
      <c r="I56" s="3" t="s">
        <v>29</v>
      </c>
      <c r="J56" s="3" t="s">
        <v>29</v>
      </c>
      <c r="K56" s="3" t="s">
        <v>29</v>
      </c>
      <c r="L56" s="3" t="s">
        <v>29</v>
      </c>
    </row>
    <row r="57" spans="1:12" x14ac:dyDescent="0.25">
      <c r="A57" s="3" t="s">
        <v>91</v>
      </c>
      <c r="B57" s="3" t="str">
        <f>IF('3500xL Plate Map'!I5="","",'3500xL Plate Map'!I5)</f>
        <v/>
      </c>
      <c r="C57" s="3" t="str">
        <f t="shared" si="4"/>
        <v/>
      </c>
      <c r="D57" s="3" t="str">
        <f t="shared" si="2"/>
        <v/>
      </c>
      <c r="E57" s="3" t="str">
        <f t="shared" si="3"/>
        <v/>
      </c>
      <c r="F57" s="3" t="str">
        <f t="shared" si="5"/>
        <v xml:space="preserve"> </v>
      </c>
      <c r="H57" s="3" t="s">
        <v>29</v>
      </c>
      <c r="I57" s="3" t="s">
        <v>29</v>
      </c>
      <c r="J57" s="3" t="s">
        <v>29</v>
      </c>
      <c r="K57" s="3" t="s">
        <v>29</v>
      </c>
      <c r="L57" s="3" t="s">
        <v>29</v>
      </c>
    </row>
    <row r="58" spans="1:12" x14ac:dyDescent="0.25">
      <c r="A58" s="3" t="s">
        <v>92</v>
      </c>
      <c r="B58" s="3" t="str">
        <f>IF('3500xL Plate Map'!I6="","",'3500xL Plate Map'!I6)</f>
        <v/>
      </c>
      <c r="C58" s="3" t="str">
        <f t="shared" si="4"/>
        <v/>
      </c>
      <c r="D58" s="3" t="str">
        <f t="shared" si="2"/>
        <v/>
      </c>
      <c r="E58" s="3" t="str">
        <f t="shared" si="3"/>
        <v/>
      </c>
      <c r="F58" s="3" t="str">
        <f t="shared" si="5"/>
        <v xml:space="preserve"> </v>
      </c>
      <c r="H58" s="3" t="s">
        <v>29</v>
      </c>
      <c r="I58" s="3" t="s">
        <v>29</v>
      </c>
      <c r="J58" s="3" t="s">
        <v>29</v>
      </c>
      <c r="K58" s="3" t="s">
        <v>29</v>
      </c>
      <c r="L58" s="3" t="s">
        <v>29</v>
      </c>
    </row>
    <row r="59" spans="1:12" x14ac:dyDescent="0.25">
      <c r="A59" s="3" t="s">
        <v>93</v>
      </c>
      <c r="B59" s="3" t="str">
        <f>IF('3500xL Plate Map'!I7="","",'3500xL Plate Map'!I7)</f>
        <v/>
      </c>
      <c r="C59" s="3" t="str">
        <f t="shared" si="4"/>
        <v/>
      </c>
      <c r="D59" s="3" t="str">
        <f t="shared" si="2"/>
        <v/>
      </c>
      <c r="E59" s="3" t="str">
        <f t="shared" si="3"/>
        <v/>
      </c>
      <c r="F59" s="3" t="str">
        <f t="shared" si="5"/>
        <v xml:space="preserve"> </v>
      </c>
      <c r="H59" s="3" t="s">
        <v>29</v>
      </c>
      <c r="I59" s="3" t="s">
        <v>29</v>
      </c>
      <c r="J59" s="3" t="s">
        <v>29</v>
      </c>
      <c r="K59" s="3" t="s">
        <v>29</v>
      </c>
      <c r="L59" s="3" t="s">
        <v>29</v>
      </c>
    </row>
    <row r="60" spans="1:12" x14ac:dyDescent="0.25">
      <c r="A60" s="3" t="s">
        <v>94</v>
      </c>
      <c r="B60" s="3" t="str">
        <f>IF('3500xL Plate Map'!I8="","",'3500xL Plate Map'!I8)</f>
        <v/>
      </c>
      <c r="C60" s="3" t="str">
        <f t="shared" si="4"/>
        <v/>
      </c>
      <c r="D60" s="3" t="str">
        <f t="shared" si="2"/>
        <v/>
      </c>
      <c r="E60" s="3" t="str">
        <f t="shared" si="3"/>
        <v/>
      </c>
      <c r="F60" s="3" t="str">
        <f t="shared" si="5"/>
        <v xml:space="preserve"> </v>
      </c>
      <c r="H60" s="3" t="s">
        <v>29</v>
      </c>
      <c r="I60" s="3" t="s">
        <v>29</v>
      </c>
      <c r="J60" s="3" t="s">
        <v>29</v>
      </c>
      <c r="K60" s="3" t="s">
        <v>29</v>
      </c>
      <c r="L60" s="3" t="s">
        <v>29</v>
      </c>
    </row>
    <row r="61" spans="1:12" x14ac:dyDescent="0.25">
      <c r="A61" s="3" t="s">
        <v>95</v>
      </c>
      <c r="B61" s="3" t="str">
        <f>IF('3500xL Plate Map'!I9="","",'3500xL Plate Map'!I9)</f>
        <v/>
      </c>
      <c r="C61" s="3" t="str">
        <f t="shared" si="4"/>
        <v/>
      </c>
      <c r="D61" s="3" t="str">
        <f t="shared" si="2"/>
        <v/>
      </c>
      <c r="E61" s="3" t="str">
        <f t="shared" si="3"/>
        <v/>
      </c>
      <c r="F61" s="3" t="str">
        <f t="shared" si="5"/>
        <v xml:space="preserve"> </v>
      </c>
      <c r="H61" s="3" t="s">
        <v>29</v>
      </c>
      <c r="I61" s="3" t="s">
        <v>29</v>
      </c>
      <c r="J61" s="3" t="s">
        <v>29</v>
      </c>
      <c r="K61" s="3" t="s">
        <v>29</v>
      </c>
      <c r="L61" s="3" t="s">
        <v>29</v>
      </c>
    </row>
    <row r="62" spans="1:12" x14ac:dyDescent="0.25">
      <c r="A62" s="3" t="s">
        <v>96</v>
      </c>
      <c r="B62" s="3" t="str">
        <f>IF('3500xL Plate Map'!I10="","",'3500xL Plate Map'!I10)</f>
        <v/>
      </c>
      <c r="C62" s="3" t="str">
        <f t="shared" si="4"/>
        <v/>
      </c>
      <c r="D62" s="3" t="str">
        <f t="shared" si="2"/>
        <v/>
      </c>
      <c r="E62" s="3" t="str">
        <f t="shared" si="3"/>
        <v/>
      </c>
      <c r="F62" s="3" t="str">
        <f t="shared" si="5"/>
        <v xml:space="preserve"> </v>
      </c>
      <c r="H62" s="3" t="s">
        <v>29</v>
      </c>
      <c r="I62" s="3" t="s">
        <v>29</v>
      </c>
      <c r="J62" s="3" t="s">
        <v>29</v>
      </c>
      <c r="K62" s="3" t="s">
        <v>29</v>
      </c>
      <c r="L62" s="3" t="s">
        <v>29</v>
      </c>
    </row>
    <row r="63" spans="1:12" x14ac:dyDescent="0.25">
      <c r="A63" s="3" t="s">
        <v>97</v>
      </c>
      <c r="B63" s="3" t="str">
        <f>IF('3500xL Plate Map'!J3="","",'3500xL Plate Map'!J3)</f>
        <v/>
      </c>
      <c r="C63" s="3" t="str">
        <f t="shared" si="4"/>
        <v/>
      </c>
      <c r="D63" s="3" t="str">
        <f t="shared" si="2"/>
        <v/>
      </c>
      <c r="E63" s="3" t="str">
        <f t="shared" si="3"/>
        <v/>
      </c>
      <c r="F63" s="3" t="str">
        <f t="shared" si="5"/>
        <v xml:space="preserve"> </v>
      </c>
      <c r="H63" s="3" t="s">
        <v>29</v>
      </c>
      <c r="I63" s="3" t="s">
        <v>29</v>
      </c>
      <c r="J63" s="3" t="s">
        <v>29</v>
      </c>
      <c r="K63" s="3" t="s">
        <v>29</v>
      </c>
      <c r="L63" s="3" t="s">
        <v>29</v>
      </c>
    </row>
    <row r="64" spans="1:12" x14ac:dyDescent="0.25">
      <c r="A64" s="3" t="s">
        <v>98</v>
      </c>
      <c r="B64" s="3" t="str">
        <f>IF('3500xL Plate Map'!J4="","",'3500xL Plate Map'!J4)</f>
        <v/>
      </c>
      <c r="C64" s="3" t="str">
        <f t="shared" si="4"/>
        <v/>
      </c>
      <c r="D64" s="3" t="str">
        <f t="shared" si="2"/>
        <v/>
      </c>
      <c r="E64" s="3" t="str">
        <f t="shared" si="3"/>
        <v/>
      </c>
      <c r="F64" s="3" t="str">
        <f t="shared" si="5"/>
        <v xml:space="preserve"> </v>
      </c>
      <c r="H64" s="3" t="s">
        <v>29</v>
      </c>
      <c r="I64" s="3" t="s">
        <v>29</v>
      </c>
      <c r="J64" s="3" t="s">
        <v>29</v>
      </c>
      <c r="K64" s="3" t="s">
        <v>29</v>
      </c>
      <c r="L64" s="3" t="s">
        <v>29</v>
      </c>
    </row>
    <row r="65" spans="1:12" x14ac:dyDescent="0.25">
      <c r="A65" s="3" t="s">
        <v>99</v>
      </c>
      <c r="B65" s="3" t="str">
        <f>IF('3500xL Plate Map'!J5="","",'3500xL Plate Map'!J5)</f>
        <v/>
      </c>
      <c r="C65" s="3" t="str">
        <f t="shared" si="4"/>
        <v/>
      </c>
      <c r="D65" s="3" t="str">
        <f t="shared" si="2"/>
        <v/>
      </c>
      <c r="E65" s="3" t="str">
        <f t="shared" si="3"/>
        <v/>
      </c>
      <c r="F65" s="3" t="str">
        <f t="shared" si="5"/>
        <v xml:space="preserve"> </v>
      </c>
      <c r="H65" s="3" t="s">
        <v>29</v>
      </c>
      <c r="I65" s="3" t="s">
        <v>29</v>
      </c>
      <c r="J65" s="3" t="s">
        <v>29</v>
      </c>
      <c r="K65" s="3" t="s">
        <v>29</v>
      </c>
      <c r="L65" s="3" t="s">
        <v>29</v>
      </c>
    </row>
    <row r="66" spans="1:12" x14ac:dyDescent="0.25">
      <c r="A66" s="3" t="s">
        <v>100</v>
      </c>
      <c r="B66" s="3" t="str">
        <f>IF('3500xL Plate Map'!J6="","",'3500xL Plate Map'!J6)</f>
        <v/>
      </c>
      <c r="C66" s="3" t="str">
        <f t="shared" si="4"/>
        <v/>
      </c>
      <c r="D66" s="3" t="str">
        <f t="shared" si="2"/>
        <v/>
      </c>
      <c r="E66" s="3" t="str">
        <f t="shared" si="3"/>
        <v/>
      </c>
      <c r="F66" s="3" t="str">
        <f t="shared" si="5"/>
        <v xml:space="preserve"> </v>
      </c>
      <c r="H66" s="3" t="s">
        <v>29</v>
      </c>
      <c r="I66" s="3" t="s">
        <v>29</v>
      </c>
      <c r="J66" s="3" t="s">
        <v>29</v>
      </c>
      <c r="K66" s="3" t="s">
        <v>29</v>
      </c>
      <c r="L66" s="3" t="s">
        <v>29</v>
      </c>
    </row>
    <row r="67" spans="1:12" x14ac:dyDescent="0.25">
      <c r="A67" s="3" t="s">
        <v>101</v>
      </c>
      <c r="B67" s="3" t="str">
        <f>IF('3500xL Plate Map'!J7="","",'3500xL Plate Map'!J7)</f>
        <v/>
      </c>
      <c r="C67" s="3" t="str">
        <f t="shared" si="4"/>
        <v/>
      </c>
      <c r="D67" s="3" t="str">
        <f t="shared" si="2"/>
        <v/>
      </c>
      <c r="E67" s="3" t="str">
        <f t="shared" si="3"/>
        <v/>
      </c>
      <c r="F67" s="3" t="str">
        <f t="shared" si="5"/>
        <v xml:space="preserve"> </v>
      </c>
      <c r="H67" s="3" t="s">
        <v>29</v>
      </c>
      <c r="I67" s="3" t="s">
        <v>29</v>
      </c>
      <c r="J67" s="3" t="s">
        <v>29</v>
      </c>
      <c r="K67" s="3" t="s">
        <v>29</v>
      </c>
      <c r="L67" s="3" t="s">
        <v>29</v>
      </c>
    </row>
    <row r="68" spans="1:12" x14ac:dyDescent="0.25">
      <c r="A68" s="3" t="s">
        <v>102</v>
      </c>
      <c r="B68" s="3" t="str">
        <f>IF('3500xL Plate Map'!J8="","",'3500xL Plate Map'!J8)</f>
        <v/>
      </c>
      <c r="C68" s="3" t="str">
        <f t="shared" si="4"/>
        <v/>
      </c>
      <c r="D68" s="3" t="str">
        <f t="shared" si="2"/>
        <v/>
      </c>
      <c r="E68" s="3" t="str">
        <f t="shared" si="3"/>
        <v/>
      </c>
      <c r="F68" s="3" t="str">
        <f t="shared" si="5"/>
        <v xml:space="preserve"> </v>
      </c>
      <c r="H68" s="3" t="s">
        <v>29</v>
      </c>
      <c r="I68" s="3" t="s">
        <v>29</v>
      </c>
      <c r="J68" s="3" t="s">
        <v>29</v>
      </c>
      <c r="K68" s="3" t="s">
        <v>29</v>
      </c>
      <c r="L68" s="3" t="s">
        <v>29</v>
      </c>
    </row>
    <row r="69" spans="1:12" x14ac:dyDescent="0.25">
      <c r="A69" s="3" t="s">
        <v>103</v>
      </c>
      <c r="B69" s="3" t="str">
        <f>IF('3500xL Plate Map'!J9="","",'3500xL Plate Map'!J9)</f>
        <v/>
      </c>
      <c r="C69" s="3" t="str">
        <f t="shared" si="4"/>
        <v/>
      </c>
      <c r="D69" s="3" t="str">
        <f t="shared" si="2"/>
        <v/>
      </c>
      <c r="E69" s="3" t="str">
        <f t="shared" si="3"/>
        <v/>
      </c>
      <c r="F69" s="3" t="str">
        <f t="shared" si="5"/>
        <v xml:space="preserve"> </v>
      </c>
      <c r="H69" s="3" t="s">
        <v>29</v>
      </c>
      <c r="I69" s="3" t="s">
        <v>29</v>
      </c>
      <c r="J69" s="3" t="s">
        <v>29</v>
      </c>
      <c r="K69" s="3" t="s">
        <v>29</v>
      </c>
      <c r="L69" s="3" t="s">
        <v>29</v>
      </c>
    </row>
    <row r="70" spans="1:12" x14ac:dyDescent="0.25">
      <c r="A70" s="3" t="s">
        <v>104</v>
      </c>
      <c r="B70" s="3" t="str">
        <f>IF('3500xL Plate Map'!J10="","",'3500xL Plate Map'!J10)</f>
        <v/>
      </c>
      <c r="C70" s="3" t="str">
        <f t="shared" si="4"/>
        <v/>
      </c>
      <c r="D70" s="3" t="str">
        <f t="shared" si="2"/>
        <v/>
      </c>
      <c r="E70" s="3" t="str">
        <f t="shared" si="3"/>
        <v/>
      </c>
      <c r="F70" s="3" t="str">
        <f t="shared" si="5"/>
        <v xml:space="preserve"> </v>
      </c>
      <c r="H70" s="3" t="s">
        <v>29</v>
      </c>
      <c r="I70" s="3" t="s">
        <v>29</v>
      </c>
      <c r="J70" s="3" t="s">
        <v>29</v>
      </c>
      <c r="K70" s="3" t="s">
        <v>29</v>
      </c>
      <c r="L70" s="3" t="s">
        <v>29</v>
      </c>
    </row>
    <row r="71" spans="1:12" x14ac:dyDescent="0.25">
      <c r="A71" s="3" t="s">
        <v>105</v>
      </c>
      <c r="B71" s="3" t="str">
        <f>IF('3500xL Plate Map'!K3="","",'3500xL Plate Map'!K3)</f>
        <v/>
      </c>
      <c r="C71" s="3" t="str">
        <f t="shared" ref="C71:C102" si="6">IF(B71="","","Promega G5 18s WEN")</f>
        <v/>
      </c>
      <c r="D71" s="3" t="str">
        <f t="shared" si="2"/>
        <v/>
      </c>
      <c r="E71" s="3" t="str">
        <f t="shared" si="3"/>
        <v/>
      </c>
      <c r="F71" s="3" t="str">
        <f t="shared" ref="F71:F102" si="7">IF(B71=""," ",IF(B71="Ladder","Allelic Ladder",
 IF(ISNUMBER(SEARCH("RB",B71)),"Negative Control",
 IF(ISNUMBER(SEARCH("2800M",B71)),"Positive Control",
 IF(ISNUMBER(SEARCH("Neg",B71)),"Negative Control","Sample")))))</f>
        <v xml:space="preserve"> </v>
      </c>
      <c r="H71" s="3" t="s">
        <v>29</v>
      </c>
      <c r="I71" s="3" t="s">
        <v>29</v>
      </c>
      <c r="J71" s="3" t="s">
        <v>29</v>
      </c>
      <c r="K71" s="3" t="s">
        <v>29</v>
      </c>
      <c r="L71" s="3" t="s">
        <v>29</v>
      </c>
    </row>
    <row r="72" spans="1:12" x14ac:dyDescent="0.25">
      <c r="A72" s="3" t="s">
        <v>106</v>
      </c>
      <c r="B72" s="3" t="str">
        <f>IF('3500xL Plate Map'!K4="","",'3500xL Plate Map'!K4)</f>
        <v/>
      </c>
      <c r="C72" s="3" t="str">
        <f t="shared" si="6"/>
        <v/>
      </c>
      <c r="D72" s="3" t="str">
        <f t="shared" ref="D72:D102" si="8">IF(B72="","","HID Validation")</f>
        <v/>
      </c>
      <c r="E72" s="3" t="str">
        <f t="shared" ref="E72:E102" si="9">IF(B72="","","HID_Validation")</f>
        <v/>
      </c>
      <c r="F72" s="3" t="str">
        <f t="shared" si="7"/>
        <v xml:space="preserve"> </v>
      </c>
      <c r="H72" s="3" t="s">
        <v>29</v>
      </c>
      <c r="I72" s="3" t="s">
        <v>29</v>
      </c>
      <c r="J72" s="3" t="s">
        <v>29</v>
      </c>
      <c r="K72" s="3" t="s">
        <v>29</v>
      </c>
      <c r="L72" s="3" t="s">
        <v>29</v>
      </c>
    </row>
    <row r="73" spans="1:12" x14ac:dyDescent="0.25">
      <c r="A73" s="3" t="s">
        <v>107</v>
      </c>
      <c r="B73" s="3" t="str">
        <f>IF('3500xL Plate Map'!K5="","",'3500xL Plate Map'!K5)</f>
        <v/>
      </c>
      <c r="C73" s="3" t="str">
        <f t="shared" si="6"/>
        <v/>
      </c>
      <c r="D73" s="3" t="str">
        <f t="shared" si="8"/>
        <v/>
      </c>
      <c r="E73" s="3" t="str">
        <f t="shared" si="9"/>
        <v/>
      </c>
      <c r="F73" s="3" t="str">
        <f t="shared" si="7"/>
        <v xml:space="preserve"> </v>
      </c>
      <c r="H73" s="3" t="s">
        <v>29</v>
      </c>
      <c r="I73" s="3" t="s">
        <v>29</v>
      </c>
      <c r="J73" s="3" t="s">
        <v>29</v>
      </c>
      <c r="K73" s="3" t="s">
        <v>29</v>
      </c>
      <c r="L73" s="3" t="s">
        <v>29</v>
      </c>
    </row>
    <row r="74" spans="1:12" x14ac:dyDescent="0.25">
      <c r="A74" s="3" t="s">
        <v>108</v>
      </c>
      <c r="B74" s="3" t="str">
        <f>IF('3500xL Plate Map'!K6="","",'3500xL Plate Map'!K6)</f>
        <v/>
      </c>
      <c r="C74" s="3" t="str">
        <f t="shared" si="6"/>
        <v/>
      </c>
      <c r="D74" s="3" t="str">
        <f t="shared" si="8"/>
        <v/>
      </c>
      <c r="E74" s="3" t="str">
        <f t="shared" si="9"/>
        <v/>
      </c>
      <c r="F74" s="3" t="str">
        <f t="shared" si="7"/>
        <v xml:space="preserve"> </v>
      </c>
      <c r="H74" s="3" t="s">
        <v>29</v>
      </c>
      <c r="I74" s="3" t="s">
        <v>29</v>
      </c>
      <c r="J74" s="3" t="s">
        <v>29</v>
      </c>
      <c r="K74" s="3" t="s">
        <v>29</v>
      </c>
      <c r="L74" s="3" t="s">
        <v>29</v>
      </c>
    </row>
    <row r="75" spans="1:12" x14ac:dyDescent="0.25">
      <c r="A75" s="3" t="s">
        <v>109</v>
      </c>
      <c r="B75" s="3" t="str">
        <f>IF('3500xL Plate Map'!K7="","",'3500xL Plate Map'!K7)</f>
        <v/>
      </c>
      <c r="C75" s="3" t="str">
        <f t="shared" si="6"/>
        <v/>
      </c>
      <c r="D75" s="3" t="str">
        <f t="shared" si="8"/>
        <v/>
      </c>
      <c r="E75" s="3" t="str">
        <f t="shared" si="9"/>
        <v/>
      </c>
      <c r="F75" s="3" t="str">
        <f t="shared" si="7"/>
        <v xml:space="preserve"> </v>
      </c>
      <c r="H75" s="3" t="s">
        <v>29</v>
      </c>
      <c r="I75" s="3" t="s">
        <v>29</v>
      </c>
      <c r="J75" s="3" t="s">
        <v>29</v>
      </c>
      <c r="K75" s="3" t="s">
        <v>29</v>
      </c>
      <c r="L75" s="3" t="s">
        <v>29</v>
      </c>
    </row>
    <row r="76" spans="1:12" x14ac:dyDescent="0.25">
      <c r="A76" s="3" t="s">
        <v>110</v>
      </c>
      <c r="B76" s="3" t="str">
        <f>IF('3500xL Plate Map'!K8="","",'3500xL Plate Map'!K8)</f>
        <v/>
      </c>
      <c r="C76" s="3" t="str">
        <f t="shared" si="6"/>
        <v/>
      </c>
      <c r="D76" s="3" t="str">
        <f t="shared" si="8"/>
        <v/>
      </c>
      <c r="E76" s="3" t="str">
        <f t="shared" si="9"/>
        <v/>
      </c>
      <c r="F76" s="3" t="str">
        <f t="shared" si="7"/>
        <v xml:space="preserve"> </v>
      </c>
      <c r="H76" s="3" t="s">
        <v>29</v>
      </c>
      <c r="I76" s="3" t="s">
        <v>29</v>
      </c>
      <c r="J76" s="3" t="s">
        <v>29</v>
      </c>
      <c r="K76" s="3" t="s">
        <v>29</v>
      </c>
      <c r="L76" s="3" t="s">
        <v>29</v>
      </c>
    </row>
    <row r="77" spans="1:12" x14ac:dyDescent="0.25">
      <c r="A77" s="3" t="s">
        <v>111</v>
      </c>
      <c r="B77" s="3" t="str">
        <f>IF('3500xL Plate Map'!K9="","",'3500xL Plate Map'!K9)</f>
        <v/>
      </c>
      <c r="C77" s="3" t="str">
        <f t="shared" si="6"/>
        <v/>
      </c>
      <c r="D77" s="3" t="str">
        <f t="shared" si="8"/>
        <v/>
      </c>
      <c r="E77" s="3" t="str">
        <f t="shared" si="9"/>
        <v/>
      </c>
      <c r="F77" s="3" t="str">
        <f t="shared" si="7"/>
        <v xml:space="preserve"> </v>
      </c>
      <c r="H77" s="3" t="s">
        <v>29</v>
      </c>
      <c r="I77" s="3" t="s">
        <v>29</v>
      </c>
      <c r="J77" s="3" t="s">
        <v>29</v>
      </c>
      <c r="K77" s="3" t="s">
        <v>29</v>
      </c>
      <c r="L77" s="3" t="s">
        <v>29</v>
      </c>
    </row>
    <row r="78" spans="1:12" x14ac:dyDescent="0.25">
      <c r="A78" s="3" t="s">
        <v>112</v>
      </c>
      <c r="B78" s="3" t="str">
        <f>IF('3500xL Plate Map'!K10="","",'3500xL Plate Map'!K10)</f>
        <v/>
      </c>
      <c r="C78" s="3" t="str">
        <f t="shared" si="6"/>
        <v/>
      </c>
      <c r="D78" s="3" t="str">
        <f t="shared" si="8"/>
        <v/>
      </c>
      <c r="E78" s="3" t="str">
        <f t="shared" si="9"/>
        <v/>
      </c>
      <c r="F78" s="3" t="str">
        <f t="shared" si="7"/>
        <v xml:space="preserve"> </v>
      </c>
      <c r="H78" s="3" t="s">
        <v>29</v>
      </c>
      <c r="I78" s="3" t="s">
        <v>29</v>
      </c>
      <c r="J78" s="3" t="s">
        <v>29</v>
      </c>
      <c r="K78" s="3" t="s">
        <v>29</v>
      </c>
      <c r="L78" s="3" t="s">
        <v>29</v>
      </c>
    </row>
    <row r="79" spans="1:12" x14ac:dyDescent="0.25">
      <c r="A79" s="3" t="s">
        <v>113</v>
      </c>
      <c r="B79" s="3" t="str">
        <f>IF('3500xL Plate Map'!L3="","",'3500xL Plate Map'!L3)</f>
        <v/>
      </c>
      <c r="C79" s="3" t="str">
        <f t="shared" si="6"/>
        <v/>
      </c>
      <c r="D79" s="3" t="str">
        <f t="shared" si="8"/>
        <v/>
      </c>
      <c r="E79" s="3" t="str">
        <f t="shared" si="9"/>
        <v/>
      </c>
      <c r="F79" s="3" t="str">
        <f t="shared" si="7"/>
        <v xml:space="preserve"> </v>
      </c>
      <c r="H79" s="3" t="s">
        <v>29</v>
      </c>
      <c r="I79" s="3" t="s">
        <v>29</v>
      </c>
      <c r="J79" s="3" t="s">
        <v>29</v>
      </c>
      <c r="K79" s="3" t="s">
        <v>29</v>
      </c>
      <c r="L79" s="3" t="s">
        <v>29</v>
      </c>
    </row>
    <row r="80" spans="1:12" x14ac:dyDescent="0.25">
      <c r="A80" s="3" t="s">
        <v>114</v>
      </c>
      <c r="B80" s="3" t="str">
        <f>IF('3500xL Plate Map'!L4="","",'3500xL Plate Map'!L4)</f>
        <v/>
      </c>
      <c r="C80" s="3" t="str">
        <f t="shared" si="6"/>
        <v/>
      </c>
      <c r="D80" s="3" t="str">
        <f t="shared" si="8"/>
        <v/>
      </c>
      <c r="E80" s="3" t="str">
        <f t="shared" si="9"/>
        <v/>
      </c>
      <c r="F80" s="3" t="str">
        <f t="shared" si="7"/>
        <v xml:space="preserve"> </v>
      </c>
      <c r="H80" s="3" t="s">
        <v>29</v>
      </c>
      <c r="I80" s="3" t="s">
        <v>29</v>
      </c>
      <c r="J80" s="3" t="s">
        <v>29</v>
      </c>
      <c r="K80" s="3" t="s">
        <v>29</v>
      </c>
      <c r="L80" s="3" t="s">
        <v>29</v>
      </c>
    </row>
    <row r="81" spans="1:12" x14ac:dyDescent="0.25">
      <c r="A81" s="3" t="s">
        <v>115</v>
      </c>
      <c r="B81" s="3" t="str">
        <f>IF('3500xL Plate Map'!L5="","",'3500xL Plate Map'!L5)</f>
        <v/>
      </c>
      <c r="C81" s="3" t="str">
        <f t="shared" si="6"/>
        <v/>
      </c>
      <c r="D81" s="3" t="str">
        <f t="shared" si="8"/>
        <v/>
      </c>
      <c r="E81" s="3" t="str">
        <f t="shared" si="9"/>
        <v/>
      </c>
      <c r="F81" s="3" t="str">
        <f t="shared" si="7"/>
        <v xml:space="preserve"> </v>
      </c>
      <c r="H81" s="3" t="s">
        <v>29</v>
      </c>
      <c r="I81" s="3" t="s">
        <v>29</v>
      </c>
      <c r="J81" s="3" t="s">
        <v>29</v>
      </c>
      <c r="K81" s="3" t="s">
        <v>29</v>
      </c>
      <c r="L81" s="3" t="s">
        <v>29</v>
      </c>
    </row>
    <row r="82" spans="1:12" x14ac:dyDescent="0.25">
      <c r="A82" s="3" t="s">
        <v>116</v>
      </c>
      <c r="B82" s="3" t="str">
        <f>IF('3500xL Plate Map'!L6="","",'3500xL Plate Map'!L6)</f>
        <v/>
      </c>
      <c r="C82" s="3" t="str">
        <f t="shared" si="6"/>
        <v/>
      </c>
      <c r="D82" s="3" t="str">
        <f t="shared" si="8"/>
        <v/>
      </c>
      <c r="E82" s="3" t="str">
        <f t="shared" si="9"/>
        <v/>
      </c>
      <c r="F82" s="3" t="str">
        <f t="shared" si="7"/>
        <v xml:space="preserve"> </v>
      </c>
      <c r="H82" s="3" t="s">
        <v>29</v>
      </c>
      <c r="I82" s="3" t="s">
        <v>29</v>
      </c>
      <c r="J82" s="3" t="s">
        <v>29</v>
      </c>
      <c r="K82" s="3" t="s">
        <v>29</v>
      </c>
      <c r="L82" s="3" t="s">
        <v>29</v>
      </c>
    </row>
    <row r="83" spans="1:12" x14ac:dyDescent="0.25">
      <c r="A83" s="3" t="s">
        <v>117</v>
      </c>
      <c r="B83" s="3" t="str">
        <f>IF('3500xL Plate Map'!L7="","",'3500xL Plate Map'!L7)</f>
        <v/>
      </c>
      <c r="C83" s="3" t="str">
        <f t="shared" si="6"/>
        <v/>
      </c>
      <c r="D83" s="3" t="str">
        <f t="shared" si="8"/>
        <v/>
      </c>
      <c r="E83" s="3" t="str">
        <f t="shared" si="9"/>
        <v/>
      </c>
      <c r="F83" s="3" t="str">
        <f t="shared" si="7"/>
        <v xml:space="preserve"> </v>
      </c>
      <c r="H83" s="3" t="s">
        <v>29</v>
      </c>
      <c r="I83" s="3" t="s">
        <v>29</v>
      </c>
      <c r="J83" s="3" t="s">
        <v>29</v>
      </c>
      <c r="K83" s="3" t="s">
        <v>29</v>
      </c>
      <c r="L83" s="3" t="s">
        <v>29</v>
      </c>
    </row>
    <row r="84" spans="1:12" x14ac:dyDescent="0.25">
      <c r="A84" s="3" t="s">
        <v>118</v>
      </c>
      <c r="B84" s="3" t="str">
        <f>IF('3500xL Plate Map'!L8="","",'3500xL Plate Map'!L8)</f>
        <v/>
      </c>
      <c r="C84" s="3" t="str">
        <f t="shared" si="6"/>
        <v/>
      </c>
      <c r="D84" s="3" t="str">
        <f t="shared" si="8"/>
        <v/>
      </c>
      <c r="E84" s="3" t="str">
        <f t="shared" si="9"/>
        <v/>
      </c>
      <c r="F84" s="3" t="str">
        <f t="shared" si="7"/>
        <v xml:space="preserve"> </v>
      </c>
      <c r="H84" s="3" t="s">
        <v>29</v>
      </c>
      <c r="I84" s="3" t="s">
        <v>29</v>
      </c>
      <c r="J84" s="3" t="s">
        <v>29</v>
      </c>
      <c r="K84" s="3" t="s">
        <v>29</v>
      </c>
      <c r="L84" s="3" t="s">
        <v>29</v>
      </c>
    </row>
    <row r="85" spans="1:12" x14ac:dyDescent="0.25">
      <c r="A85" s="3" t="s">
        <v>119</v>
      </c>
      <c r="B85" s="3" t="str">
        <f>IF('3500xL Plate Map'!L9="","",'3500xL Plate Map'!L9)</f>
        <v/>
      </c>
      <c r="C85" s="3" t="str">
        <f t="shared" si="6"/>
        <v/>
      </c>
      <c r="D85" s="3" t="str">
        <f t="shared" si="8"/>
        <v/>
      </c>
      <c r="E85" s="3" t="str">
        <f t="shared" si="9"/>
        <v/>
      </c>
      <c r="F85" s="3" t="str">
        <f t="shared" si="7"/>
        <v xml:space="preserve"> </v>
      </c>
      <c r="H85" s="3" t="s">
        <v>29</v>
      </c>
      <c r="I85" s="3" t="s">
        <v>29</v>
      </c>
      <c r="J85" s="3" t="s">
        <v>29</v>
      </c>
      <c r="K85" s="3" t="s">
        <v>29</v>
      </c>
      <c r="L85" s="3" t="s">
        <v>29</v>
      </c>
    </row>
    <row r="86" spans="1:12" x14ac:dyDescent="0.25">
      <c r="A86" s="3" t="s">
        <v>120</v>
      </c>
      <c r="B86" s="3" t="str">
        <f>IF('3500xL Plate Map'!L10="","",'3500xL Plate Map'!L10)</f>
        <v/>
      </c>
      <c r="C86" s="3" t="str">
        <f t="shared" si="6"/>
        <v/>
      </c>
      <c r="D86" s="3" t="str">
        <f t="shared" si="8"/>
        <v/>
      </c>
      <c r="E86" s="3" t="str">
        <f t="shared" si="9"/>
        <v/>
      </c>
      <c r="F86" s="3" t="str">
        <f t="shared" si="7"/>
        <v xml:space="preserve"> </v>
      </c>
      <c r="H86" s="3" t="s">
        <v>29</v>
      </c>
      <c r="I86" s="3" t="s">
        <v>29</v>
      </c>
      <c r="J86" s="3" t="s">
        <v>29</v>
      </c>
      <c r="K86" s="3" t="s">
        <v>29</v>
      </c>
      <c r="L86" s="3" t="s">
        <v>29</v>
      </c>
    </row>
    <row r="87" spans="1:12" x14ac:dyDescent="0.25">
      <c r="A87" s="3" t="s">
        <v>121</v>
      </c>
      <c r="B87" s="3" t="str">
        <f>IF('3500xL Plate Map'!M3="","",'3500xL Plate Map'!M3)</f>
        <v/>
      </c>
      <c r="C87" s="3" t="str">
        <f t="shared" si="6"/>
        <v/>
      </c>
      <c r="D87" s="3" t="str">
        <f t="shared" si="8"/>
        <v/>
      </c>
      <c r="E87" s="3" t="str">
        <f t="shared" si="9"/>
        <v/>
      </c>
      <c r="F87" s="3" t="str">
        <f t="shared" si="7"/>
        <v xml:space="preserve"> </v>
      </c>
      <c r="H87" s="3" t="s">
        <v>29</v>
      </c>
      <c r="I87" s="3" t="s">
        <v>29</v>
      </c>
      <c r="J87" s="3" t="s">
        <v>29</v>
      </c>
      <c r="K87" s="3" t="s">
        <v>29</v>
      </c>
      <c r="L87" s="3" t="s">
        <v>29</v>
      </c>
    </row>
    <row r="88" spans="1:12" x14ac:dyDescent="0.25">
      <c r="A88" s="3" t="s">
        <v>122</v>
      </c>
      <c r="B88" s="3" t="str">
        <f>IF('3500xL Plate Map'!M4="","",'3500xL Plate Map'!M4)</f>
        <v/>
      </c>
      <c r="C88" s="3" t="str">
        <f t="shared" si="6"/>
        <v/>
      </c>
      <c r="D88" s="3" t="str">
        <f t="shared" si="8"/>
        <v/>
      </c>
      <c r="E88" s="3" t="str">
        <f t="shared" si="9"/>
        <v/>
      </c>
      <c r="F88" s="3" t="str">
        <f t="shared" si="7"/>
        <v xml:space="preserve"> </v>
      </c>
      <c r="H88" s="3" t="s">
        <v>29</v>
      </c>
      <c r="I88" s="3" t="s">
        <v>29</v>
      </c>
      <c r="J88" s="3" t="s">
        <v>29</v>
      </c>
      <c r="K88" s="3" t="s">
        <v>29</v>
      </c>
      <c r="L88" s="3" t="s">
        <v>29</v>
      </c>
    </row>
    <row r="89" spans="1:12" x14ac:dyDescent="0.25">
      <c r="A89" s="3" t="s">
        <v>123</v>
      </c>
      <c r="B89" s="3" t="str">
        <f>IF('3500xL Plate Map'!M5="","",'3500xL Plate Map'!M5)</f>
        <v/>
      </c>
      <c r="C89" s="3" t="str">
        <f t="shared" si="6"/>
        <v/>
      </c>
      <c r="D89" s="3" t="str">
        <f t="shared" si="8"/>
        <v/>
      </c>
      <c r="E89" s="3" t="str">
        <f t="shared" si="9"/>
        <v/>
      </c>
      <c r="F89" s="3" t="str">
        <f t="shared" si="7"/>
        <v xml:space="preserve"> </v>
      </c>
      <c r="H89" s="3" t="s">
        <v>29</v>
      </c>
      <c r="I89" s="3" t="s">
        <v>29</v>
      </c>
      <c r="J89" s="3" t="s">
        <v>29</v>
      </c>
      <c r="K89" s="3" t="s">
        <v>29</v>
      </c>
      <c r="L89" s="3" t="s">
        <v>29</v>
      </c>
    </row>
    <row r="90" spans="1:12" x14ac:dyDescent="0.25">
      <c r="A90" s="3" t="s">
        <v>124</v>
      </c>
      <c r="B90" s="3" t="str">
        <f>IF('3500xL Plate Map'!M6="","",'3500xL Plate Map'!M6)</f>
        <v/>
      </c>
      <c r="C90" s="3" t="str">
        <f t="shared" si="6"/>
        <v/>
      </c>
      <c r="D90" s="3" t="str">
        <f t="shared" si="8"/>
        <v/>
      </c>
      <c r="E90" s="3" t="str">
        <f t="shared" si="9"/>
        <v/>
      </c>
      <c r="F90" s="3" t="str">
        <f t="shared" si="7"/>
        <v xml:space="preserve"> </v>
      </c>
      <c r="H90" s="3" t="s">
        <v>29</v>
      </c>
      <c r="I90" s="3" t="s">
        <v>29</v>
      </c>
      <c r="J90" s="3" t="s">
        <v>29</v>
      </c>
      <c r="K90" s="3" t="s">
        <v>29</v>
      </c>
      <c r="L90" s="3" t="s">
        <v>29</v>
      </c>
    </row>
    <row r="91" spans="1:12" x14ac:dyDescent="0.25">
      <c r="A91" s="3" t="s">
        <v>125</v>
      </c>
      <c r="B91" s="3" t="str">
        <f>IF('3500xL Plate Map'!M7="","",'3500xL Plate Map'!M7)</f>
        <v/>
      </c>
      <c r="C91" s="3" t="str">
        <f t="shared" si="6"/>
        <v/>
      </c>
      <c r="D91" s="3" t="str">
        <f t="shared" si="8"/>
        <v/>
      </c>
      <c r="E91" s="3" t="str">
        <f t="shared" si="9"/>
        <v/>
      </c>
      <c r="F91" s="3" t="str">
        <f t="shared" si="7"/>
        <v xml:space="preserve"> </v>
      </c>
      <c r="H91" s="3" t="s">
        <v>29</v>
      </c>
      <c r="I91" s="3" t="s">
        <v>29</v>
      </c>
      <c r="J91" s="3" t="s">
        <v>29</v>
      </c>
      <c r="K91" s="3" t="s">
        <v>29</v>
      </c>
      <c r="L91" s="3" t="s">
        <v>29</v>
      </c>
    </row>
    <row r="92" spans="1:12" x14ac:dyDescent="0.25">
      <c r="A92" s="3" t="s">
        <v>126</v>
      </c>
      <c r="B92" s="3" t="str">
        <f>IF('3500xL Plate Map'!M8="","",'3500xL Plate Map'!M8)</f>
        <v/>
      </c>
      <c r="C92" s="3" t="str">
        <f t="shared" si="6"/>
        <v/>
      </c>
      <c r="D92" s="3" t="str">
        <f t="shared" si="8"/>
        <v/>
      </c>
      <c r="E92" s="3" t="str">
        <f t="shared" si="9"/>
        <v/>
      </c>
      <c r="F92" s="3" t="str">
        <f t="shared" si="7"/>
        <v xml:space="preserve"> </v>
      </c>
      <c r="H92" s="3" t="s">
        <v>29</v>
      </c>
      <c r="I92" s="3" t="s">
        <v>29</v>
      </c>
      <c r="J92" s="3" t="s">
        <v>29</v>
      </c>
      <c r="K92" s="3" t="s">
        <v>29</v>
      </c>
      <c r="L92" s="3" t="s">
        <v>29</v>
      </c>
    </row>
    <row r="93" spans="1:12" x14ac:dyDescent="0.25">
      <c r="A93" s="3" t="s">
        <v>127</v>
      </c>
      <c r="B93" s="3" t="str">
        <f>IF('3500xL Plate Map'!M9="","",'3500xL Plate Map'!M9)</f>
        <v/>
      </c>
      <c r="C93" s="3" t="str">
        <f t="shared" si="6"/>
        <v/>
      </c>
      <c r="D93" s="3" t="str">
        <f t="shared" si="8"/>
        <v/>
      </c>
      <c r="E93" s="3" t="str">
        <f t="shared" si="9"/>
        <v/>
      </c>
      <c r="F93" s="3" t="str">
        <f t="shared" si="7"/>
        <v xml:space="preserve"> </v>
      </c>
      <c r="H93" s="3" t="s">
        <v>29</v>
      </c>
      <c r="I93" s="3" t="s">
        <v>29</v>
      </c>
      <c r="J93" s="3" t="s">
        <v>29</v>
      </c>
      <c r="K93" s="3" t="s">
        <v>29</v>
      </c>
      <c r="L93" s="3" t="s">
        <v>29</v>
      </c>
    </row>
    <row r="94" spans="1:12" x14ac:dyDescent="0.25">
      <c r="A94" s="3" t="s">
        <v>128</v>
      </c>
      <c r="B94" s="3" t="str">
        <f>IF('3500xL Plate Map'!M10="","",'3500xL Plate Map'!M10)</f>
        <v/>
      </c>
      <c r="C94" s="3" t="str">
        <f t="shared" si="6"/>
        <v/>
      </c>
      <c r="D94" s="3" t="str">
        <f t="shared" si="8"/>
        <v/>
      </c>
      <c r="E94" s="3" t="str">
        <f t="shared" si="9"/>
        <v/>
      </c>
      <c r="F94" s="3" t="str">
        <f t="shared" si="7"/>
        <v xml:space="preserve"> </v>
      </c>
      <c r="H94" s="3" t="s">
        <v>29</v>
      </c>
      <c r="I94" s="3" t="s">
        <v>29</v>
      </c>
      <c r="J94" s="3" t="s">
        <v>29</v>
      </c>
      <c r="K94" s="3" t="s">
        <v>29</v>
      </c>
      <c r="L94" s="3" t="s">
        <v>29</v>
      </c>
    </row>
    <row r="95" spans="1:12" x14ac:dyDescent="0.25">
      <c r="A95" s="3" t="s">
        <v>129</v>
      </c>
      <c r="B95" s="3" t="str">
        <f>IF('3500xL Plate Map'!N3="","",'3500xL Plate Map'!N3)</f>
        <v/>
      </c>
      <c r="C95" s="3" t="str">
        <f t="shared" si="6"/>
        <v/>
      </c>
      <c r="D95" s="3" t="str">
        <f t="shared" si="8"/>
        <v/>
      </c>
      <c r="E95" s="3" t="str">
        <f t="shared" si="9"/>
        <v/>
      </c>
      <c r="F95" s="3" t="str">
        <f t="shared" si="7"/>
        <v xml:space="preserve"> </v>
      </c>
      <c r="H95" s="3" t="s">
        <v>29</v>
      </c>
      <c r="I95" s="3" t="s">
        <v>29</v>
      </c>
      <c r="J95" s="3" t="s">
        <v>29</v>
      </c>
      <c r="K95" s="3" t="s">
        <v>29</v>
      </c>
      <c r="L95" s="3" t="s">
        <v>29</v>
      </c>
    </row>
    <row r="96" spans="1:12" x14ac:dyDescent="0.25">
      <c r="A96" s="3" t="s">
        <v>130</v>
      </c>
      <c r="B96" s="3" t="str">
        <f>IF('3500xL Plate Map'!N4="","",'3500xL Plate Map'!N4)</f>
        <v/>
      </c>
      <c r="C96" s="3" t="str">
        <f t="shared" si="6"/>
        <v/>
      </c>
      <c r="D96" s="3" t="str">
        <f t="shared" si="8"/>
        <v/>
      </c>
      <c r="E96" s="3" t="str">
        <f t="shared" si="9"/>
        <v/>
      </c>
      <c r="F96" s="3" t="str">
        <f t="shared" si="7"/>
        <v xml:space="preserve"> </v>
      </c>
      <c r="H96" s="3" t="s">
        <v>29</v>
      </c>
      <c r="I96" s="3" t="s">
        <v>29</v>
      </c>
      <c r="J96" s="3" t="s">
        <v>29</v>
      </c>
      <c r="K96" s="3" t="s">
        <v>29</v>
      </c>
      <c r="L96" s="3" t="s">
        <v>29</v>
      </c>
    </row>
    <row r="97" spans="1:12" x14ac:dyDescent="0.25">
      <c r="A97" s="3" t="s">
        <v>131</v>
      </c>
      <c r="B97" s="3" t="str">
        <f>IF('3500xL Plate Map'!N5="","",'3500xL Plate Map'!N5)</f>
        <v/>
      </c>
      <c r="C97" s="3" t="str">
        <f t="shared" si="6"/>
        <v/>
      </c>
      <c r="D97" s="3" t="str">
        <f t="shared" si="8"/>
        <v/>
      </c>
      <c r="E97" s="3" t="str">
        <f t="shared" si="9"/>
        <v/>
      </c>
      <c r="F97" s="3" t="str">
        <f t="shared" si="7"/>
        <v xml:space="preserve"> </v>
      </c>
      <c r="H97" s="3" t="s">
        <v>29</v>
      </c>
      <c r="I97" s="3" t="s">
        <v>29</v>
      </c>
      <c r="J97" s="3" t="s">
        <v>29</v>
      </c>
      <c r="K97" s="3" t="s">
        <v>29</v>
      </c>
      <c r="L97" s="3" t="s">
        <v>29</v>
      </c>
    </row>
    <row r="98" spans="1:12" x14ac:dyDescent="0.25">
      <c r="A98" s="3" t="s">
        <v>132</v>
      </c>
      <c r="B98" s="3" t="str">
        <f>IF('3500xL Plate Map'!N6="","",'3500xL Plate Map'!N6)</f>
        <v/>
      </c>
      <c r="C98" s="3" t="str">
        <f t="shared" si="6"/>
        <v/>
      </c>
      <c r="D98" s="3" t="str">
        <f t="shared" si="8"/>
        <v/>
      </c>
      <c r="E98" s="3" t="str">
        <f t="shared" si="9"/>
        <v/>
      </c>
      <c r="F98" s="3" t="str">
        <f t="shared" si="7"/>
        <v xml:space="preserve"> </v>
      </c>
      <c r="H98" s="3" t="s">
        <v>29</v>
      </c>
      <c r="I98" s="3" t="s">
        <v>29</v>
      </c>
      <c r="J98" s="3" t="s">
        <v>29</v>
      </c>
      <c r="K98" s="3" t="s">
        <v>29</v>
      </c>
      <c r="L98" s="3" t="s">
        <v>29</v>
      </c>
    </row>
    <row r="99" spans="1:12" x14ac:dyDescent="0.25">
      <c r="A99" s="3" t="s">
        <v>133</v>
      </c>
      <c r="B99" s="3" t="str">
        <f>IF('3500xL Plate Map'!N7="","",'3500xL Plate Map'!N7)</f>
        <v/>
      </c>
      <c r="C99" s="3" t="str">
        <f t="shared" si="6"/>
        <v/>
      </c>
      <c r="D99" s="3" t="str">
        <f t="shared" si="8"/>
        <v/>
      </c>
      <c r="E99" s="3" t="str">
        <f t="shared" si="9"/>
        <v/>
      </c>
      <c r="F99" s="3" t="str">
        <f t="shared" si="7"/>
        <v xml:space="preserve"> </v>
      </c>
      <c r="H99" s="3" t="s">
        <v>29</v>
      </c>
      <c r="I99" s="3" t="s">
        <v>29</v>
      </c>
      <c r="J99" s="3" t="s">
        <v>29</v>
      </c>
      <c r="K99" s="3" t="s">
        <v>29</v>
      </c>
      <c r="L99" s="3" t="s">
        <v>29</v>
      </c>
    </row>
    <row r="100" spans="1:12" x14ac:dyDescent="0.25">
      <c r="A100" s="3" t="s">
        <v>134</v>
      </c>
      <c r="B100" s="3" t="str">
        <f>IF('3500xL Plate Map'!N8="","",'3500xL Plate Map'!N8)</f>
        <v/>
      </c>
      <c r="C100" s="3" t="str">
        <f t="shared" si="6"/>
        <v/>
      </c>
      <c r="D100" s="3" t="str">
        <f t="shared" si="8"/>
        <v/>
      </c>
      <c r="E100" s="3" t="str">
        <f t="shared" si="9"/>
        <v/>
      </c>
      <c r="F100" s="3" t="str">
        <f t="shared" si="7"/>
        <v xml:space="preserve"> </v>
      </c>
      <c r="H100" s="3" t="s">
        <v>29</v>
      </c>
      <c r="I100" s="3" t="s">
        <v>29</v>
      </c>
      <c r="J100" s="3" t="s">
        <v>29</v>
      </c>
      <c r="K100" s="3" t="s">
        <v>29</v>
      </c>
      <c r="L100" s="3" t="s">
        <v>29</v>
      </c>
    </row>
    <row r="101" spans="1:12" x14ac:dyDescent="0.25">
      <c r="A101" s="3" t="s">
        <v>135</v>
      </c>
      <c r="B101" s="3" t="str">
        <f>IF('3500xL Plate Map'!N9="","",'3500xL Plate Map'!N9)</f>
        <v/>
      </c>
      <c r="C101" s="3" t="str">
        <f t="shared" si="6"/>
        <v/>
      </c>
      <c r="D101" s="3" t="str">
        <f t="shared" si="8"/>
        <v/>
      </c>
      <c r="E101" s="3" t="str">
        <f t="shared" si="9"/>
        <v/>
      </c>
      <c r="F101" s="3" t="str">
        <f t="shared" si="7"/>
        <v xml:space="preserve"> </v>
      </c>
      <c r="H101" s="3" t="s">
        <v>29</v>
      </c>
      <c r="I101" s="3" t="s">
        <v>29</v>
      </c>
      <c r="J101" s="3" t="s">
        <v>29</v>
      </c>
      <c r="K101" s="3" t="s">
        <v>29</v>
      </c>
      <c r="L101" s="3" t="s">
        <v>29</v>
      </c>
    </row>
    <row r="102" spans="1:12" x14ac:dyDescent="0.25">
      <c r="A102" s="3" t="s">
        <v>136</v>
      </c>
      <c r="B102" s="3" t="str">
        <f>IF('3500xL Plate Map'!N10="","",'3500xL Plate Map'!N10)</f>
        <v/>
      </c>
      <c r="C102" s="3" t="str">
        <f t="shared" si="6"/>
        <v/>
      </c>
      <c r="D102" s="3" t="str">
        <f t="shared" si="8"/>
        <v/>
      </c>
      <c r="E102" s="3" t="str">
        <f t="shared" si="9"/>
        <v/>
      </c>
      <c r="F102" s="3" t="str">
        <f t="shared" si="7"/>
        <v xml:space="preserve"> </v>
      </c>
      <c r="H102" s="3" t="s">
        <v>29</v>
      </c>
      <c r="I102" s="3" t="s">
        <v>29</v>
      </c>
      <c r="J102" s="3" t="s">
        <v>29</v>
      </c>
      <c r="K102" s="3" t="s">
        <v>29</v>
      </c>
      <c r="L102" s="3" t="s">
        <v>29</v>
      </c>
    </row>
  </sheetData>
  <sheetProtection password="8C7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P9" sqref="P9"/>
    </sheetView>
  </sheetViews>
  <sheetFormatPr defaultRowHeight="49.5" customHeight="1" x14ac:dyDescent="0.25"/>
  <cols>
    <col min="1" max="1" width="2.85546875" customWidth="1"/>
  </cols>
  <sheetData>
    <row r="1" spans="1:14" ht="15.75" x14ac:dyDescent="0.25">
      <c r="A1" s="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ht="15" x14ac:dyDescent="0.25">
      <c r="A2" s="3"/>
      <c r="B2" s="4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>
        <v>12</v>
      </c>
    </row>
    <row r="3" spans="1:14" ht="49.5" customHeight="1" x14ac:dyDescent="0.25">
      <c r="A3" s="3"/>
      <c r="B3" s="5" t="s">
        <v>0</v>
      </c>
      <c r="C3" s="1" t="s">
        <v>15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49.5" customHeight="1" x14ac:dyDescent="0.25">
      <c r="A4" s="3"/>
      <c r="B4" s="5" t="s">
        <v>1</v>
      </c>
      <c r="C4" s="2"/>
      <c r="D4" s="2"/>
      <c r="E4" s="2"/>
      <c r="F4" s="1" t="s">
        <v>15</v>
      </c>
      <c r="G4" s="2"/>
      <c r="H4" s="2"/>
      <c r="I4" s="2"/>
      <c r="J4" s="2"/>
      <c r="K4" s="2"/>
      <c r="L4" s="2"/>
      <c r="M4" s="2"/>
      <c r="N4" s="2"/>
    </row>
    <row r="5" spans="1:14" ht="49.5" customHeight="1" x14ac:dyDescent="0.25">
      <c r="A5" s="3"/>
      <c r="B5" s="5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49.5" customHeight="1" x14ac:dyDescent="0.25">
      <c r="A6" s="3"/>
      <c r="B6" s="5" t="s">
        <v>3</v>
      </c>
      <c r="C6" s="2"/>
      <c r="D6" s="2"/>
      <c r="E6" s="2"/>
      <c r="F6" s="2"/>
      <c r="G6" s="2"/>
      <c r="H6" s="2"/>
      <c r="I6" s="1" t="s">
        <v>15</v>
      </c>
      <c r="J6" s="2"/>
      <c r="K6" s="2"/>
      <c r="L6" s="2"/>
      <c r="M6" s="2"/>
      <c r="N6" s="2"/>
    </row>
    <row r="7" spans="1:14" ht="49.5" customHeight="1" x14ac:dyDescent="0.25">
      <c r="A7" s="3"/>
      <c r="B7" s="5" t="s">
        <v>4</v>
      </c>
      <c r="C7" s="2"/>
      <c r="D7" s="2"/>
      <c r="E7" s="2"/>
      <c r="F7" s="2"/>
      <c r="G7" s="2"/>
      <c r="H7" s="2"/>
      <c r="I7" s="2"/>
      <c r="J7" s="2"/>
      <c r="K7" s="2"/>
      <c r="L7" s="1" t="s">
        <v>15</v>
      </c>
      <c r="M7" s="2"/>
      <c r="N7" s="2"/>
    </row>
    <row r="8" spans="1:14" ht="49.5" customHeight="1" x14ac:dyDescent="0.25">
      <c r="A8" s="3"/>
      <c r="B8" s="5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49.5" customHeight="1" x14ac:dyDescent="0.25">
      <c r="A9" s="3"/>
      <c r="B9" s="5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49.5" customHeight="1" x14ac:dyDescent="0.25">
      <c r="A10" s="3"/>
      <c r="B10" s="5" t="s">
        <v>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</sheetData>
  <mergeCells count="1">
    <mergeCell ref="B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xt_x0020_Review_x0020_Date xmlns="2cb90106-8135-4b2f-b12e-3d90e6848d32">2019-08-31T04:00:00+00:00</Next_x0020_Review_x0020_Date>
    <Issue_x0020_Date xmlns="2cb90106-8135-4b2f-b12e-3d90e6848d32">2016-04-18T04:00:00+00:00</Issue_x0020_Date>
    <pVersion xmlns="2cb90106-8135-4b2f-b12e-3d90e6848d32">5</pVersion>
    <_dlc_DocId xmlns="1fd49210-682f-436e-98cf-3b4bd69082bb">3MQ5RDZJHTMY-927414043-2625</_dlc_DocId>
    <_dlc_DocIdUrl xmlns="1fd49210-682f-436e-98cf-3b4bd69082bb">
      <Url>https://justice365.sharepoint.com/sites/ExternalPAP/_layouts/15/DocIdRedir.aspx?ID=3MQ5RDZJHTMY-927414043-2625</Url>
      <Description>3MQ5RDZJHTMY-927414043-2625</Description>
    </_dlc_DocIdUrl>
    <Volume xmlns="2cb90106-8135-4b2f-b12e-3d90e6848d32" xsi:nil="true"/>
    <Number xmlns="2cb90106-8135-4b2f-b12e-3d90e6848d32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DEEA9B6-E389-4EFE-97F9-592AB847F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97F66A-2E59-4968-A1E5-EF23F857D9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053365-1408-4C84-89F1-DBDE0B0EE23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fd49210-682f-436e-98cf-3b4bd69082bb"/>
    <ds:schemaRef ds:uri="2cb90106-8135-4b2f-b12e-3d90e6848d3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2329DC3-546E-4B94-B501-408ADC4D0E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3500xL Plate Map</vt:lpstr>
      <vt:lpstr>3500xL Import Sheet</vt:lpstr>
      <vt:lpstr>Blank-RA</vt:lpstr>
      <vt:lpstr>'3500xL Plate Map'!Print_Area</vt:lpstr>
      <vt:lpstr>Thermalcyclers</vt:lpstr>
    </vt:vector>
  </TitlesOfParts>
  <Company>NC Department of Justice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PowerPlex Fusion 3500xL worksheet</dc:title>
  <dc:creator>Olson, Sarah R.</dc:creator>
  <cp:lastModifiedBy>Olson, Sarah R.</cp:lastModifiedBy>
  <cp:lastPrinted>2015-07-30T12:48:51Z</cp:lastPrinted>
  <dcterms:created xsi:type="dcterms:W3CDTF">2014-05-06T18:17:01Z</dcterms:created>
  <dcterms:modified xsi:type="dcterms:W3CDTF">2019-07-23T19:51:49Z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Order">
    <vt:r8>109000</vt:r8>
  </property>
  <property fmtid="{D5CDD505-2E9C-101B-9397-08002B2CF9AE}" pid="4" name="_dlc_DocIdItemGuid">
    <vt:lpwstr>208458c2-2262-48fb-9f9c-337554197a90</vt:lpwstr>
  </property>
</Properties>
</file>